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8\3. jednání\"/>
    </mc:Choice>
  </mc:AlternateContent>
  <bookViews>
    <workbookView xWindow="0" yWindow="0" windowWidth="23040" windowHeight="9084"/>
  </bookViews>
  <sheets>
    <sheet name="propagace" sheetId="1" r:id="rId1"/>
    <sheet name="IH" sheetId="2" r:id="rId2"/>
    <sheet name="JK" sheetId="3" r:id="rId3"/>
    <sheet name="LD" sheetId="4" r:id="rId4"/>
    <sheet name="PB" sheetId="5" r:id="rId5"/>
    <sheet name="PM" sheetId="6" r:id="rId6"/>
    <sheet name="RN" sheetId="7" r:id="rId7"/>
    <sheet name="ZK" sheetId="8" r:id="rId8"/>
  </sheets>
  <definedNames>
    <definedName name="_xlnm.Print_Area" localSheetId="0">propagace!$A$1:$Z$11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8" l="1"/>
  <c r="P23" i="8"/>
  <c r="P24" i="8"/>
  <c r="P25" i="8"/>
  <c r="P22" i="7"/>
  <c r="P23" i="7"/>
  <c r="P24" i="7"/>
  <c r="P25" i="7"/>
  <c r="P22" i="6"/>
  <c r="P23" i="6"/>
  <c r="P24" i="6"/>
  <c r="P25" i="6"/>
  <c r="P22" i="4"/>
  <c r="P23" i="4"/>
  <c r="P24" i="4"/>
  <c r="P25" i="4"/>
  <c r="P22" i="5"/>
  <c r="P23" i="5"/>
  <c r="P24" i="5"/>
  <c r="P25" i="5"/>
  <c r="P22" i="3"/>
  <c r="P23" i="3"/>
  <c r="P24" i="3"/>
  <c r="P25" i="3"/>
  <c r="P22" i="2"/>
  <c r="P23" i="2"/>
  <c r="P24" i="2"/>
  <c r="P25" i="2"/>
  <c r="E26" i="8"/>
  <c r="E26" i="7"/>
  <c r="E26" i="6"/>
  <c r="E26" i="5"/>
  <c r="E26" i="4"/>
  <c r="E26" i="2"/>
  <c r="E26" i="3"/>
  <c r="Q26" i="1"/>
  <c r="Q27" i="1" s="1"/>
  <c r="E26" i="1"/>
  <c r="Y25" i="1"/>
  <c r="H25" i="1"/>
  <c r="Y24" i="1"/>
  <c r="H24" i="1"/>
  <c r="Y23" i="1"/>
  <c r="H23" i="1"/>
  <c r="Y22" i="1"/>
  <c r="H22" i="1"/>
  <c r="Y21" i="1"/>
  <c r="P21" i="1"/>
  <c r="H21" i="1"/>
  <c r="Y20" i="1"/>
  <c r="P20" i="1"/>
  <c r="H20" i="1"/>
  <c r="Y19" i="1"/>
  <c r="P19" i="1"/>
  <c r="H19" i="1"/>
  <c r="Y18" i="1"/>
  <c r="P18" i="1"/>
  <c r="H18" i="1"/>
  <c r="P17" i="1"/>
  <c r="H17" i="1"/>
  <c r="P16" i="1"/>
  <c r="H16" i="1"/>
  <c r="Y15" i="1"/>
  <c r="P15" i="1"/>
  <c r="H15" i="1"/>
  <c r="P14" i="1"/>
  <c r="H14" i="1"/>
  <c r="Y13" i="1"/>
  <c r="P13" i="1"/>
  <c r="H13" i="1"/>
  <c r="Y12" i="1"/>
  <c r="P12" i="1"/>
  <c r="H12" i="1"/>
  <c r="P16" i="7" l="1"/>
  <c r="P15" i="7"/>
  <c r="P14" i="7"/>
  <c r="P13" i="7"/>
  <c r="P12" i="7"/>
  <c r="P16" i="4"/>
  <c r="P15" i="4"/>
  <c r="P14" i="4"/>
  <c r="P13" i="4"/>
  <c r="P12" i="4"/>
  <c r="P21" i="8"/>
  <c r="H21" i="8"/>
  <c r="P20" i="8"/>
  <c r="H20" i="8"/>
  <c r="P19" i="8"/>
  <c r="H19" i="8"/>
  <c r="P18" i="8"/>
  <c r="H18" i="8"/>
  <c r="P17" i="8"/>
  <c r="H17" i="8"/>
  <c r="P16" i="8"/>
  <c r="H16" i="8"/>
  <c r="P15" i="8"/>
  <c r="H15" i="8"/>
  <c r="P14" i="8"/>
  <c r="H14" i="8"/>
  <c r="P13" i="8"/>
  <c r="H13" i="8"/>
  <c r="P12" i="8"/>
  <c r="H12" i="8"/>
  <c r="P21" i="7"/>
  <c r="H21" i="7"/>
  <c r="P20" i="7"/>
  <c r="H20" i="7"/>
  <c r="P19" i="7"/>
  <c r="H19" i="7"/>
  <c r="P18" i="7"/>
  <c r="H18" i="7"/>
  <c r="P17" i="7"/>
  <c r="H17" i="7"/>
  <c r="H16" i="7"/>
  <c r="H15" i="7"/>
  <c r="H14" i="7"/>
  <c r="H13" i="7"/>
  <c r="H12" i="7"/>
  <c r="P21" i="6"/>
  <c r="H21" i="6"/>
  <c r="P20" i="6"/>
  <c r="H20" i="6"/>
  <c r="P19" i="6"/>
  <c r="H19" i="6"/>
  <c r="P18" i="6"/>
  <c r="H18" i="6"/>
  <c r="P17" i="6"/>
  <c r="H17" i="6"/>
  <c r="P16" i="6"/>
  <c r="H16" i="6"/>
  <c r="P15" i="6"/>
  <c r="H15" i="6"/>
  <c r="P14" i="6"/>
  <c r="H14" i="6"/>
  <c r="P13" i="6"/>
  <c r="H13" i="6"/>
  <c r="P12" i="6"/>
  <c r="H12" i="6"/>
  <c r="P21" i="5"/>
  <c r="H21" i="5"/>
  <c r="P20" i="5"/>
  <c r="H20" i="5"/>
  <c r="P19" i="5"/>
  <c r="H19" i="5"/>
  <c r="P18" i="5"/>
  <c r="H18" i="5"/>
  <c r="P17" i="5"/>
  <c r="H17" i="5"/>
  <c r="P16" i="5"/>
  <c r="H16" i="5"/>
  <c r="P15" i="5"/>
  <c r="H15" i="5"/>
  <c r="P14" i="5"/>
  <c r="H14" i="5"/>
  <c r="P13" i="5"/>
  <c r="H13" i="5"/>
  <c r="P12" i="5"/>
  <c r="H12" i="5"/>
  <c r="P21" i="4"/>
  <c r="H21" i="4"/>
  <c r="P20" i="4"/>
  <c r="H20" i="4"/>
  <c r="P19" i="4"/>
  <c r="H19" i="4"/>
  <c r="P18" i="4"/>
  <c r="H18" i="4"/>
  <c r="P17" i="4"/>
  <c r="H17" i="4"/>
  <c r="H16" i="4"/>
  <c r="H15" i="4"/>
  <c r="H14" i="4"/>
  <c r="H13" i="4"/>
  <c r="H12" i="4"/>
  <c r="P12" i="3"/>
  <c r="P13" i="3"/>
  <c r="P14" i="3"/>
  <c r="P15" i="3"/>
  <c r="P16" i="3"/>
  <c r="P21" i="3"/>
  <c r="H21" i="3"/>
  <c r="P20" i="3"/>
  <c r="H20" i="3"/>
  <c r="P19" i="3"/>
  <c r="H19" i="3"/>
  <c r="P18" i="3"/>
  <c r="H18" i="3"/>
  <c r="P17" i="3"/>
  <c r="H17" i="3"/>
  <c r="H16" i="3"/>
  <c r="H15" i="3"/>
  <c r="H14" i="3"/>
  <c r="H13" i="3"/>
  <c r="H12" i="3"/>
  <c r="P21" i="2" l="1"/>
  <c r="H21" i="2"/>
  <c r="P20" i="2"/>
  <c r="H20" i="2"/>
  <c r="P19" i="2"/>
  <c r="H19" i="2"/>
  <c r="P18" i="2"/>
  <c r="H18" i="2"/>
  <c r="P17" i="2"/>
  <c r="H17" i="2"/>
  <c r="H16" i="2"/>
  <c r="H15" i="2"/>
  <c r="H14" i="2"/>
  <c r="H13" i="2"/>
  <c r="H12" i="2"/>
</calcChain>
</file>

<file path=xl/sharedStrings.xml><?xml version="1.0" encoding="utf-8"?>
<sst xmlns="http://schemas.openxmlformats.org/spreadsheetml/2006/main" count="700" uniqueCount="89">
  <si>
    <t>evidenční číslo projektu</t>
  </si>
  <si>
    <t>název žadatele</t>
  </si>
  <si>
    <t>požadovaná podpora</t>
  </si>
  <si>
    <t>body expert O</t>
  </si>
  <si>
    <t>body expert E</t>
  </si>
  <si>
    <t>body experti celkem</t>
  </si>
  <si>
    <t>Žádost: úplnost a srozumitelnost požadovaných údajů</t>
  </si>
  <si>
    <t>Rozpočet a finanční plán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</si>
  <si>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</si>
  <si>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</si>
  <si>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</si>
  <si>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</si>
  <si>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</si>
  <si>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</si>
  <si>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</si>
  <si>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</si>
  <si>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</si>
  <si>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</si>
  <si>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0-30</t>
  </si>
  <si>
    <t>0-15</t>
  </si>
  <si>
    <t>0-5</t>
  </si>
  <si>
    <t>0-10</t>
  </si>
  <si>
    <t>celkový rozpočet projektu</t>
  </si>
  <si>
    <t>max. podíl dotace na celkových nákladech projektu</t>
  </si>
  <si>
    <t>zbývá</t>
  </si>
  <si>
    <t>Přínos a význam pro českou a evropskou kinematografii</t>
  </si>
  <si>
    <r>
      <rPr>
        <b/>
        <sz val="9.5"/>
        <rFont val="Arial"/>
        <family val="2"/>
        <charset val="238"/>
      </rPr>
      <t xml:space="preserve">Dotační okruh: </t>
    </r>
    <r>
      <rPr>
        <sz val="9.5"/>
        <rFont val="Arial"/>
        <family val="2"/>
        <charset val="238"/>
      </rPr>
      <t>5. propagace českého kinematografického díla</t>
    </r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</si>
  <si>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</t>
    </r>
  </si>
  <si>
    <t>Hodnota a význam díla nebo projektu</t>
  </si>
  <si>
    <t>Personální zajištění díla nebo projektu</t>
  </si>
  <si>
    <t xml:space="preserve">Realizační strategie </t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</si>
  <si>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3 000 000 Kč</t>
    </r>
  </si>
  <si>
    <t>Účast českých filmů na zahraničních festivalech nebo při nominacích na mezinárodní ceny</t>
  </si>
  <si>
    <r>
      <rPr>
        <b/>
        <sz val="9.5"/>
        <rFont val="Arial"/>
        <family val="2"/>
        <charset val="238"/>
      </rPr>
      <t xml:space="preserve">Evidenční číslo výzvy: </t>
    </r>
    <r>
      <rPr>
        <sz val="9.5"/>
        <rFont val="Arial"/>
        <family val="2"/>
        <charset val="238"/>
      </rPr>
      <t>2017-5-1-1</t>
    </r>
  </si>
  <si>
    <r>
      <rPr>
        <b/>
        <sz val="9.5"/>
        <rFont val="Arial"/>
        <family val="2"/>
        <charset val="238"/>
      </rPr>
      <t>Lhůta pro podávání žádostí:</t>
    </r>
    <r>
      <rPr>
        <sz val="9.5"/>
        <rFont val="Arial"/>
        <family val="2"/>
        <charset val="238"/>
      </rPr>
      <t xml:space="preserve"> od 17. února 2017 do 31. ledna 2018</t>
    </r>
  </si>
  <si>
    <t xml:space="preserve">                                                        do 6-ti měsíců po realizaci festivalu/udělování cen</t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</si>
  <si>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 o podporu kinematografie, nejpozději však  </t>
    </r>
  </si>
  <si>
    <t>Cíle podpory kinematografie a kritéria Rady při hodnocení žádosti o podporu ve smyslu § 13 odst. 1 písm. b) zákona o audiovizi</t>
  </si>
  <si>
    <t xml:space="preserve">Podpora je určeně pro jednotlivá česká kinematografická díla (ve smyslu § 2 odst. 1 písm. f) zákona o audiovizi) a jejich účast na nejvýznamnějších </t>
  </si>
  <si>
    <t>mezinárodních filmových festivalech v zahraničí nebo při nominacích na nejprestižnější mezinárodní ceny.</t>
  </si>
  <si>
    <t>1762/2017</t>
  </si>
  <si>
    <t>Bába z ledu na Tribeca FF</t>
  </si>
  <si>
    <t>ne</t>
  </si>
  <si>
    <t>1793/2017</t>
  </si>
  <si>
    <t>OUT Cannes</t>
  </si>
  <si>
    <t>ano</t>
  </si>
  <si>
    <t>dotace</t>
  </si>
  <si>
    <t>1822/2017</t>
  </si>
  <si>
    <t>Plody Mraků na festivalu v Annecy</t>
  </si>
  <si>
    <t>28.11.2017</t>
  </si>
  <si>
    <t>30.11.2017</t>
  </si>
  <si>
    <t>30.7.2017</t>
  </si>
  <si>
    <t>x</t>
  </si>
  <si>
    <t>2018/2017</t>
  </si>
  <si>
    <t>NFA</t>
  </si>
  <si>
    <t>Černý Petr na La Biennale di Venezia</t>
  </si>
  <si>
    <t>2028/2017</t>
  </si>
  <si>
    <t>2029/2017</t>
  </si>
  <si>
    <t xml:space="preserve">Sirius Films </t>
  </si>
  <si>
    <t xml:space="preserve">MasterFilm </t>
  </si>
  <si>
    <t xml:space="preserve">endorfilm </t>
  </si>
  <si>
    <t xml:space="preserve">NEGATIV </t>
  </si>
  <si>
    <t>Křižáček - BIFF 2017</t>
  </si>
  <si>
    <t>Křižáček -  BFI London Film Festival</t>
  </si>
  <si>
    <t>2064/2017</t>
  </si>
  <si>
    <t>Nina - MFF Toronto</t>
  </si>
  <si>
    <t>2099/2017</t>
  </si>
  <si>
    <t>2100/2017</t>
  </si>
  <si>
    <t>2101/2017</t>
  </si>
  <si>
    <t>Nic jako dřív - účast na IDFA 2017</t>
  </si>
  <si>
    <t>Svět podle Daliborka -  IDFA 2017</t>
  </si>
  <si>
    <t>Hypermarket Film</t>
  </si>
  <si>
    <t>Krutart</t>
  </si>
  <si>
    <t>nutprodukce</t>
  </si>
  <si>
    <t>The Russian Job - IDFA 2017</t>
  </si>
  <si>
    <t>název projektu</t>
  </si>
  <si>
    <t>radní nebodovala</t>
  </si>
  <si>
    <t>radní nebodoval</t>
  </si>
  <si>
    <t>2385/2017</t>
  </si>
  <si>
    <t>ATHANOR</t>
  </si>
  <si>
    <t>Účast filmu HMYZ na IFFR Rotterdam 2018</t>
  </si>
  <si>
    <t>2386/2017</t>
  </si>
  <si>
    <t>Pink Productions</t>
  </si>
  <si>
    <t>Až přijde válka - Berlinale 2018</t>
  </si>
  <si>
    <t>2387/2017</t>
  </si>
  <si>
    <t>Touch Me Not - Berlinale 2018</t>
  </si>
  <si>
    <t>2388/2017</t>
  </si>
  <si>
    <t>IN Film Praha</t>
  </si>
  <si>
    <t>Tlumočník - Berlinale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</si>
</sst>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.5"/>
      <color indexed="8"/>
      <name val="Arial"/>
      <family val="2"/>
      <charset val="238"/>
    </font>
    <font>
      <sz val="9.5"/>
      <color rgb="FF000000"/>
      <name val="Arial"/>
      <family val="2"/>
      <charset val="238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">
    <xf numFmtId="0" fontId="0" fillId="0" borderId="0"/>
    <xf numFmtId="0" fontId="4" fillId="0" borderId="0" applyFill="0" applyProtection="0"/>
    <xf numFmtId="0" fontId="5" fillId="0" borderId="0" applyFill="0" applyProtection="0"/>
    <xf numFmtId="0" fontId="8" fillId="0" borderId="0" applyFill="0" applyProtection="0"/>
  </cellStyleXfs>
  <cellXfs count="62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3" fontId="2" fillId="2" borderId="0" xfId="0" applyNumberFormat="1" applyFont="1" applyFill="1" applyBorder="1" applyAlignment="1">
      <alignment horizontal="right" vertical="top"/>
    </xf>
    <xf numFmtId="4" fontId="2" fillId="2" borderId="1" xfId="0" applyNumberFormat="1" applyFont="1" applyFill="1" applyBorder="1" applyAlignment="1" applyProtection="1">
      <alignment horizontal="left" vertical="top"/>
    </xf>
    <xf numFmtId="4" fontId="2" fillId="2" borderId="1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wrapText="1"/>
    </xf>
    <xf numFmtId="10" fontId="2" fillId="2" borderId="0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wrapText="1"/>
    </xf>
    <xf numFmtId="3" fontId="6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center" vertical="top"/>
    </xf>
    <xf numFmtId="3" fontId="2" fillId="0" borderId="1" xfId="0" applyNumberFormat="1" applyFont="1" applyFill="1" applyBorder="1" applyAlignment="1">
      <alignment horizontal="left" vertical="top"/>
    </xf>
    <xf numFmtId="4" fontId="2" fillId="0" borderId="1" xfId="0" applyNumberFormat="1" applyFont="1" applyFill="1" applyBorder="1" applyAlignment="1" applyProtection="1">
      <alignment horizontal="left" vertical="top"/>
    </xf>
    <xf numFmtId="4" fontId="2" fillId="0" borderId="1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3" fontId="2" fillId="2" borderId="2" xfId="0" applyNumberFormat="1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9" fontId="2" fillId="2" borderId="2" xfId="0" applyNumberFormat="1" applyFont="1" applyFill="1" applyBorder="1" applyAlignment="1">
      <alignment horizontal="left" vertical="top" wrapText="1"/>
    </xf>
    <xf numFmtId="14" fontId="2" fillId="2" borderId="2" xfId="0" applyNumberFormat="1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/>
    </xf>
    <xf numFmtId="3" fontId="2" fillId="2" borderId="4" xfId="0" applyNumberFormat="1" applyFont="1" applyFill="1" applyBorder="1" applyAlignment="1">
      <alignment horizontal="right" vertical="top"/>
    </xf>
    <xf numFmtId="3" fontId="2" fillId="2" borderId="4" xfId="0" applyNumberFormat="1" applyFont="1" applyFill="1" applyBorder="1" applyAlignment="1">
      <alignment horizontal="center" vertical="top"/>
    </xf>
    <xf numFmtId="3" fontId="2" fillId="2" borderId="4" xfId="0" applyNumberFormat="1" applyFont="1" applyFill="1" applyBorder="1" applyAlignment="1">
      <alignment horizontal="left" vertical="top"/>
    </xf>
    <xf numFmtId="4" fontId="2" fillId="2" borderId="4" xfId="0" applyNumberFormat="1" applyFont="1" applyFill="1" applyBorder="1" applyAlignment="1" applyProtection="1">
      <alignment horizontal="left" vertical="top"/>
    </xf>
    <xf numFmtId="4" fontId="2" fillId="2" borderId="4" xfId="0" applyNumberFormat="1" applyFont="1" applyFill="1" applyBorder="1" applyAlignment="1">
      <alignment horizontal="left" vertical="top"/>
    </xf>
    <xf numFmtId="3" fontId="2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horizontal="center" vertical="top"/>
    </xf>
    <xf numFmtId="9" fontId="2" fillId="2" borderId="4" xfId="0" applyNumberFormat="1" applyFont="1" applyFill="1" applyBorder="1" applyAlignment="1">
      <alignment horizontal="center" vertical="top"/>
    </xf>
    <xf numFmtId="14" fontId="2" fillId="2" borderId="4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6" fillId="0" borderId="4" xfId="0" applyFont="1" applyFill="1" applyBorder="1" applyAlignment="1">
      <alignment horizontal="left"/>
    </xf>
    <xf numFmtId="0" fontId="7" fillId="0" borderId="4" xfId="0" applyFont="1" applyFill="1" applyBorder="1" applyAlignment="1">
      <alignment wrapText="1"/>
    </xf>
    <xf numFmtId="3" fontId="6" fillId="0" borderId="4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center" vertical="top"/>
    </xf>
    <xf numFmtId="3" fontId="2" fillId="0" borderId="4" xfId="0" applyNumberFormat="1" applyFont="1" applyFill="1" applyBorder="1" applyAlignment="1">
      <alignment horizontal="left" vertical="top"/>
    </xf>
    <xf numFmtId="4" fontId="2" fillId="0" borderId="4" xfId="0" applyNumberFormat="1" applyFont="1" applyFill="1" applyBorder="1" applyAlignment="1" applyProtection="1">
      <alignment horizontal="left" vertical="top"/>
    </xf>
    <xf numFmtId="4" fontId="2" fillId="0" borderId="4" xfId="0" applyNumberFormat="1" applyFont="1" applyFill="1" applyBorder="1" applyAlignment="1">
      <alignment horizontal="left" vertical="top"/>
    </xf>
    <xf numFmtId="3" fontId="2" fillId="0" borderId="4" xfId="0" applyNumberFormat="1" applyFont="1" applyFill="1" applyBorder="1" applyAlignment="1">
      <alignment vertical="top"/>
    </xf>
    <xf numFmtId="0" fontId="2" fillId="0" borderId="4" xfId="0" applyFont="1" applyFill="1" applyBorder="1" applyAlignment="1">
      <alignment horizontal="center" vertical="top"/>
    </xf>
    <xf numFmtId="9" fontId="6" fillId="0" borderId="4" xfId="0" applyNumberFormat="1" applyFont="1" applyFill="1" applyBorder="1" applyAlignment="1">
      <alignment horizontal="center"/>
    </xf>
    <xf numFmtId="9" fontId="2" fillId="0" borderId="4" xfId="0" applyNumberFormat="1" applyFont="1" applyFill="1" applyBorder="1" applyAlignment="1">
      <alignment horizontal="center" vertical="top"/>
    </xf>
    <xf numFmtId="14" fontId="6" fillId="0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0" fontId="7" fillId="2" borderId="4" xfId="0" applyFont="1" applyFill="1" applyBorder="1" applyAlignment="1"/>
    <xf numFmtId="3" fontId="6" fillId="2" borderId="4" xfId="0" applyNumberFormat="1" applyFont="1" applyFill="1" applyBorder="1" applyAlignment="1">
      <alignment horizontal="right"/>
    </xf>
    <xf numFmtId="9" fontId="6" fillId="2" borderId="4" xfId="0" applyNumberFormat="1" applyFont="1" applyFill="1" applyBorder="1" applyAlignment="1">
      <alignment horizontal="center"/>
    </xf>
    <xf numFmtId="14" fontId="6" fillId="2" borderId="4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/>
    </xf>
  </cellXfs>
  <cellStyles count="4">
    <cellStyle name="Normální" xfId="0" builtinId="0"/>
    <cellStyle name="Normální 2" xfId="1"/>
    <cellStyle name="Normální 3" xfId="2"/>
    <cellStyle name="Normální 4" xfId="3"/>
  </cellStyles>
  <dxfs count="0"/>
  <tableStyles count="0" defaultTableStyle="TableStyleMedium2" defaultPivotStyle="PivotStyleLight16"/>
  <colors>
    <mruColors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"/>
  <sheetViews>
    <sheetView tabSelected="1" zoomScale="90" zoomScaleNormal="90" workbookViewId="0"/>
  </sheetViews>
  <sheetFormatPr defaultColWidth="9.109375" defaultRowHeight="12" x14ac:dyDescent="0.3"/>
  <cols>
    <col min="1" max="1" width="9.33203125" style="1" customWidth="1"/>
    <col min="2" max="2" width="24.33203125" style="1" customWidth="1"/>
    <col min="3" max="3" width="34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bestFit="1" customWidth="1"/>
    <col min="24" max="24" width="13.33203125" style="1" customWidth="1"/>
    <col min="25" max="26" width="9.109375" style="1" customWidth="1"/>
    <col min="27" max="16384" width="9.109375" style="1"/>
  </cols>
  <sheetData>
    <row r="1" spans="1:26" ht="35.25" customHeight="1" x14ac:dyDescent="0.3">
      <c r="A1" s="2" t="s">
        <v>32</v>
      </c>
    </row>
    <row r="2" spans="1:26" ht="12.6" x14ac:dyDescent="0.3">
      <c r="A2" s="1" t="s">
        <v>33</v>
      </c>
      <c r="I2" s="7" t="s">
        <v>37</v>
      </c>
    </row>
    <row r="3" spans="1:26" ht="12.6" x14ac:dyDescent="0.3">
      <c r="A3" s="1" t="s">
        <v>26</v>
      </c>
    </row>
    <row r="4" spans="1:26" ht="12.6" x14ac:dyDescent="0.3">
      <c r="A4" s="1" t="s">
        <v>34</v>
      </c>
      <c r="I4" s="8" t="s">
        <v>38</v>
      </c>
    </row>
    <row r="5" spans="1:26" ht="12.6" x14ac:dyDescent="0.3">
      <c r="A5" s="1" t="s">
        <v>31</v>
      </c>
      <c r="I5" s="8" t="s">
        <v>39</v>
      </c>
    </row>
    <row r="6" spans="1:26" ht="12.6" x14ac:dyDescent="0.3">
      <c r="A6" s="1" t="s">
        <v>36</v>
      </c>
      <c r="I6" s="8"/>
    </row>
    <row r="7" spans="1:26" x14ac:dyDescent="0.3">
      <c r="A7" s="1" t="s">
        <v>35</v>
      </c>
    </row>
    <row r="8" spans="1:26" ht="12.6" x14ac:dyDescent="0.3">
      <c r="A8" s="1" t="s">
        <v>27</v>
      </c>
    </row>
    <row r="10" spans="1:26" ht="113.4" x14ac:dyDescent="0.3">
      <c r="A10" s="3" t="s">
        <v>0</v>
      </c>
      <c r="B10" s="3" t="s">
        <v>1</v>
      </c>
      <c r="C10" s="3" t="s">
        <v>75</v>
      </c>
      <c r="D10" s="3" t="s">
        <v>22</v>
      </c>
      <c r="E10" s="3" t="s">
        <v>2</v>
      </c>
      <c r="F10" s="3" t="s">
        <v>3</v>
      </c>
      <c r="G10" s="3" t="s">
        <v>4</v>
      </c>
      <c r="H10" s="3" t="s">
        <v>5</v>
      </c>
      <c r="I10" s="13" t="s">
        <v>28</v>
      </c>
      <c r="J10" s="13" t="s">
        <v>29</v>
      </c>
      <c r="K10" s="13" t="s">
        <v>25</v>
      </c>
      <c r="L10" s="13" t="s">
        <v>6</v>
      </c>
      <c r="M10" s="13" t="s">
        <v>7</v>
      </c>
      <c r="N10" s="13" t="s">
        <v>30</v>
      </c>
      <c r="O10" s="13" t="s">
        <v>8</v>
      </c>
      <c r="P10" s="3" t="s">
        <v>9</v>
      </c>
      <c r="Q10" s="3" t="s">
        <v>10</v>
      </c>
      <c r="R10" s="3" t="s">
        <v>11</v>
      </c>
      <c r="S10" s="3" t="s">
        <v>12</v>
      </c>
      <c r="T10" s="3" t="s">
        <v>13</v>
      </c>
      <c r="U10" s="3" t="s">
        <v>14</v>
      </c>
      <c r="V10" s="3" t="s">
        <v>15</v>
      </c>
      <c r="W10" s="3" t="s">
        <v>16</v>
      </c>
      <c r="X10" s="3" t="s">
        <v>17</v>
      </c>
      <c r="Y10" s="3" t="s">
        <v>23</v>
      </c>
    </row>
    <row r="11" spans="1:26" x14ac:dyDescent="0.3">
      <c r="A11" s="26"/>
      <c r="B11" s="26"/>
      <c r="C11" s="26"/>
      <c r="D11" s="26"/>
      <c r="E11" s="26"/>
      <c r="F11" s="27"/>
      <c r="G11" s="27"/>
      <c r="H11" s="27"/>
      <c r="I11" s="28" t="s">
        <v>18</v>
      </c>
      <c r="J11" s="29" t="s">
        <v>19</v>
      </c>
      <c r="K11" s="29" t="s">
        <v>19</v>
      </c>
      <c r="L11" s="29" t="s">
        <v>20</v>
      </c>
      <c r="M11" s="29" t="s">
        <v>21</v>
      </c>
      <c r="N11" s="29" t="s">
        <v>19</v>
      </c>
      <c r="O11" s="29" t="s">
        <v>21</v>
      </c>
      <c r="P11" s="27"/>
      <c r="Q11" s="29"/>
      <c r="R11" s="29"/>
      <c r="S11" s="29"/>
      <c r="T11" s="29"/>
      <c r="U11" s="30"/>
      <c r="V11" s="30"/>
      <c r="W11" s="31"/>
      <c r="X11" s="29"/>
      <c r="Y11" s="26"/>
    </row>
    <row r="12" spans="1:26" x14ac:dyDescent="0.3">
      <c r="A12" s="32" t="s">
        <v>40</v>
      </c>
      <c r="B12" s="32" t="s">
        <v>61</v>
      </c>
      <c r="C12" s="32" t="s">
        <v>41</v>
      </c>
      <c r="D12" s="33">
        <v>456000</v>
      </c>
      <c r="E12" s="33">
        <v>150000</v>
      </c>
      <c r="F12" s="34">
        <v>60</v>
      </c>
      <c r="G12" s="34">
        <v>39</v>
      </c>
      <c r="H12" s="35">
        <f t="shared" ref="H12" si="0">SUM(F12:G12)</f>
        <v>99</v>
      </c>
      <c r="I12" s="36">
        <v>25.833300000000001</v>
      </c>
      <c r="J12" s="36">
        <v>13.5</v>
      </c>
      <c r="K12" s="36">
        <v>13</v>
      </c>
      <c r="L12" s="36">
        <v>5</v>
      </c>
      <c r="M12" s="36">
        <v>8.6667000000000005</v>
      </c>
      <c r="N12" s="36">
        <v>13</v>
      </c>
      <c r="O12" s="36">
        <v>9.8332999999999995</v>
      </c>
      <c r="P12" s="37">
        <f t="shared" ref="P12:P14" si="1">SUM(I12:O12)</f>
        <v>88.833299999999994</v>
      </c>
      <c r="Q12" s="38">
        <v>150000</v>
      </c>
      <c r="R12" s="39" t="s">
        <v>46</v>
      </c>
      <c r="S12" s="39" t="s">
        <v>42</v>
      </c>
      <c r="T12" s="40" t="s">
        <v>42</v>
      </c>
      <c r="U12" s="40">
        <v>0.33</v>
      </c>
      <c r="V12" s="40">
        <v>0.5</v>
      </c>
      <c r="W12" s="41">
        <v>42886</v>
      </c>
      <c r="X12" s="41">
        <v>43008</v>
      </c>
      <c r="Y12" s="40">
        <f>Q12/(0.7*D12)</f>
        <v>0.46992481203007519</v>
      </c>
      <c r="Z12" s="14"/>
    </row>
    <row r="13" spans="1:26" x14ac:dyDescent="0.3">
      <c r="A13" s="32" t="s">
        <v>43</v>
      </c>
      <c r="B13" s="32" t="s">
        <v>60</v>
      </c>
      <c r="C13" s="32" t="s">
        <v>44</v>
      </c>
      <c r="D13" s="33">
        <v>1334397</v>
      </c>
      <c r="E13" s="33">
        <v>320000</v>
      </c>
      <c r="F13" s="34">
        <v>56</v>
      </c>
      <c r="G13" s="34">
        <v>33</v>
      </c>
      <c r="H13" s="35">
        <f t="shared" ref="H13:H19" si="2">SUM(F13:G13)</f>
        <v>89</v>
      </c>
      <c r="I13" s="36">
        <v>23</v>
      </c>
      <c r="J13" s="36">
        <v>12.8</v>
      </c>
      <c r="K13" s="36">
        <v>12</v>
      </c>
      <c r="L13" s="36">
        <v>5</v>
      </c>
      <c r="M13" s="36">
        <v>8</v>
      </c>
      <c r="N13" s="36">
        <v>12.6</v>
      </c>
      <c r="O13" s="36">
        <v>9.8000000000000007</v>
      </c>
      <c r="P13" s="37">
        <f t="shared" si="1"/>
        <v>83.199999999999989</v>
      </c>
      <c r="Q13" s="38">
        <v>200000</v>
      </c>
      <c r="R13" s="39" t="s">
        <v>46</v>
      </c>
      <c r="S13" s="39" t="s">
        <v>45</v>
      </c>
      <c r="T13" s="40" t="s">
        <v>45</v>
      </c>
      <c r="U13" s="40">
        <v>0.7</v>
      </c>
      <c r="V13" s="40">
        <v>0.75</v>
      </c>
      <c r="W13" s="41" t="s">
        <v>49</v>
      </c>
      <c r="X13" s="41" t="s">
        <v>50</v>
      </c>
      <c r="Y13" s="40">
        <f>Q13/(0.7*D13)</f>
        <v>0.21411490412095183</v>
      </c>
      <c r="Z13" s="14"/>
    </row>
    <row r="14" spans="1:26" x14ac:dyDescent="0.3">
      <c r="A14" s="42" t="s">
        <v>47</v>
      </c>
      <c r="B14" s="32" t="s">
        <v>59</v>
      </c>
      <c r="C14" s="32" t="s">
        <v>48</v>
      </c>
      <c r="D14" s="33">
        <v>82283</v>
      </c>
      <c r="E14" s="33">
        <v>70000</v>
      </c>
      <c r="F14" s="34">
        <v>57</v>
      </c>
      <c r="G14" s="34" t="s">
        <v>52</v>
      </c>
      <c r="H14" s="35">
        <f t="shared" si="2"/>
        <v>57</v>
      </c>
      <c r="I14" s="36">
        <v>24</v>
      </c>
      <c r="J14" s="36">
        <v>12.4</v>
      </c>
      <c r="K14" s="36">
        <v>12.8</v>
      </c>
      <c r="L14" s="36">
        <v>4.8</v>
      </c>
      <c r="M14" s="36">
        <v>9.1999999999999993</v>
      </c>
      <c r="N14" s="36">
        <v>13</v>
      </c>
      <c r="O14" s="36">
        <v>9.4</v>
      </c>
      <c r="P14" s="37">
        <f t="shared" si="1"/>
        <v>85.600000000000009</v>
      </c>
      <c r="Q14" s="38">
        <v>70000</v>
      </c>
      <c r="R14" s="39" t="s">
        <v>46</v>
      </c>
      <c r="S14" s="39" t="s">
        <v>45</v>
      </c>
      <c r="T14" s="40" t="s">
        <v>45</v>
      </c>
      <c r="U14" s="40">
        <v>0.85</v>
      </c>
      <c r="V14" s="40">
        <v>0.9</v>
      </c>
      <c r="W14" s="41" t="s">
        <v>51</v>
      </c>
      <c r="X14" s="41">
        <v>43039</v>
      </c>
      <c r="Y14" s="40">
        <v>0.9</v>
      </c>
      <c r="Z14" s="14"/>
    </row>
    <row r="15" spans="1:26" x14ac:dyDescent="0.3">
      <c r="A15" s="32" t="s">
        <v>53</v>
      </c>
      <c r="B15" s="32" t="s">
        <v>54</v>
      </c>
      <c r="C15" s="32" t="s">
        <v>55</v>
      </c>
      <c r="D15" s="33">
        <v>265000</v>
      </c>
      <c r="E15" s="33">
        <v>220000</v>
      </c>
      <c r="F15" s="34" t="s">
        <v>52</v>
      </c>
      <c r="G15" s="34">
        <v>28</v>
      </c>
      <c r="H15" s="35">
        <f t="shared" si="2"/>
        <v>28</v>
      </c>
      <c r="I15" s="36">
        <v>23</v>
      </c>
      <c r="J15" s="36">
        <v>12.2</v>
      </c>
      <c r="K15" s="36">
        <v>14.2</v>
      </c>
      <c r="L15" s="36">
        <v>3.4</v>
      </c>
      <c r="M15" s="36">
        <v>4.2</v>
      </c>
      <c r="N15" s="36">
        <v>6.2</v>
      </c>
      <c r="O15" s="36">
        <v>10</v>
      </c>
      <c r="P15" s="37">
        <f t="shared" ref="P15:P16" si="3">SUM(I15:O15)</f>
        <v>73.200000000000017</v>
      </c>
      <c r="Q15" s="33">
        <v>65000</v>
      </c>
      <c r="R15" s="39" t="s">
        <v>46</v>
      </c>
      <c r="S15" s="39" t="s">
        <v>45</v>
      </c>
      <c r="T15" s="40" t="s">
        <v>45</v>
      </c>
      <c r="U15" s="40">
        <v>0.83</v>
      </c>
      <c r="V15" s="40">
        <v>0.9</v>
      </c>
      <c r="W15" s="41">
        <v>43008</v>
      </c>
      <c r="X15" s="41">
        <v>43131</v>
      </c>
      <c r="Y15" s="40">
        <f>Q15/(0.7*D15)</f>
        <v>0.35040431266846361</v>
      </c>
      <c r="Z15" s="14"/>
    </row>
    <row r="16" spans="1:26" x14ac:dyDescent="0.3">
      <c r="A16" s="32" t="s">
        <v>56</v>
      </c>
      <c r="B16" s="32" t="s">
        <v>58</v>
      </c>
      <c r="C16" s="32" t="s">
        <v>62</v>
      </c>
      <c r="D16" s="33">
        <v>271000</v>
      </c>
      <c r="E16" s="33">
        <v>230000</v>
      </c>
      <c r="F16" s="34">
        <v>57</v>
      </c>
      <c r="G16" s="34">
        <v>29</v>
      </c>
      <c r="H16" s="35">
        <f t="shared" si="2"/>
        <v>86</v>
      </c>
      <c r="I16" s="36">
        <v>22.8</v>
      </c>
      <c r="J16" s="36">
        <v>13.4</v>
      </c>
      <c r="K16" s="36">
        <v>13.2</v>
      </c>
      <c r="L16" s="36">
        <v>4.2</v>
      </c>
      <c r="M16" s="36">
        <v>8.6</v>
      </c>
      <c r="N16" s="36">
        <v>13</v>
      </c>
      <c r="O16" s="36">
        <v>9</v>
      </c>
      <c r="P16" s="37">
        <f t="shared" si="3"/>
        <v>84.200000000000017</v>
      </c>
      <c r="Q16" s="38">
        <v>230000</v>
      </c>
      <c r="R16" s="39" t="s">
        <v>46</v>
      </c>
      <c r="S16" s="39" t="s">
        <v>45</v>
      </c>
      <c r="T16" s="39" t="s">
        <v>45</v>
      </c>
      <c r="U16" s="40">
        <v>0.85</v>
      </c>
      <c r="V16" s="40">
        <v>0.9</v>
      </c>
      <c r="W16" s="41">
        <v>43200</v>
      </c>
      <c r="X16" s="41">
        <v>43220</v>
      </c>
      <c r="Y16" s="40">
        <v>0.9</v>
      </c>
      <c r="Z16" s="14"/>
    </row>
    <row r="17" spans="1:26" x14ac:dyDescent="0.3">
      <c r="A17" s="32" t="s">
        <v>57</v>
      </c>
      <c r="B17" s="32" t="s">
        <v>58</v>
      </c>
      <c r="C17" s="32" t="s">
        <v>63</v>
      </c>
      <c r="D17" s="33">
        <v>132500</v>
      </c>
      <c r="E17" s="33">
        <v>113000</v>
      </c>
      <c r="F17" s="34">
        <v>58</v>
      </c>
      <c r="G17" s="34">
        <v>32</v>
      </c>
      <c r="H17" s="35">
        <f t="shared" si="2"/>
        <v>90</v>
      </c>
      <c r="I17" s="36">
        <v>9.3332999999999995</v>
      </c>
      <c r="J17" s="36">
        <v>11.666700000000001</v>
      </c>
      <c r="K17" s="36">
        <v>8.1667000000000005</v>
      </c>
      <c r="L17" s="36">
        <v>4.1666999999999996</v>
      </c>
      <c r="M17" s="36">
        <v>8.1667000000000005</v>
      </c>
      <c r="N17" s="36">
        <v>8.8332999999999995</v>
      </c>
      <c r="O17" s="36">
        <v>8.6667000000000005</v>
      </c>
      <c r="P17" s="37">
        <f t="shared" ref="P17:P19" si="4">SUM(I17:O17)</f>
        <v>59.000099999999996</v>
      </c>
      <c r="Q17" s="38">
        <v>0</v>
      </c>
      <c r="R17" s="39" t="s">
        <v>52</v>
      </c>
      <c r="S17" s="39" t="s">
        <v>45</v>
      </c>
      <c r="T17" s="39" t="s">
        <v>52</v>
      </c>
      <c r="U17" s="40">
        <v>0.85</v>
      </c>
      <c r="V17" s="40" t="s">
        <v>52</v>
      </c>
      <c r="W17" s="41">
        <v>43200</v>
      </c>
      <c r="X17" s="41" t="s">
        <v>52</v>
      </c>
      <c r="Y17" s="40" t="s">
        <v>52</v>
      </c>
      <c r="Z17" s="14"/>
    </row>
    <row r="18" spans="1:26" x14ac:dyDescent="0.3">
      <c r="A18" s="42" t="s">
        <v>64</v>
      </c>
      <c r="B18" s="32" t="s">
        <v>60</v>
      </c>
      <c r="C18" s="32" t="s">
        <v>65</v>
      </c>
      <c r="D18" s="33">
        <v>488776</v>
      </c>
      <c r="E18" s="33">
        <v>140000</v>
      </c>
      <c r="F18" s="34">
        <v>57</v>
      </c>
      <c r="G18" s="34">
        <v>32</v>
      </c>
      <c r="H18" s="35">
        <f t="shared" si="2"/>
        <v>89</v>
      </c>
      <c r="I18" s="36">
        <v>16</v>
      </c>
      <c r="J18" s="36">
        <v>11.833299999999999</v>
      </c>
      <c r="K18" s="36">
        <v>11</v>
      </c>
      <c r="L18" s="36">
        <v>4.8333000000000004</v>
      </c>
      <c r="M18" s="36">
        <v>8.6667000000000005</v>
      </c>
      <c r="N18" s="36">
        <v>8.8332999999999995</v>
      </c>
      <c r="O18" s="36">
        <v>8</v>
      </c>
      <c r="P18" s="37">
        <f t="shared" si="4"/>
        <v>69.166600000000003</v>
      </c>
      <c r="Q18" s="38">
        <v>100000</v>
      </c>
      <c r="R18" s="39" t="s">
        <v>46</v>
      </c>
      <c r="S18" s="39" t="s">
        <v>45</v>
      </c>
      <c r="T18" s="39" t="s">
        <v>45</v>
      </c>
      <c r="U18" s="40">
        <v>0.82</v>
      </c>
      <c r="V18" s="40">
        <v>0.9</v>
      </c>
      <c r="W18" s="41">
        <v>43176</v>
      </c>
      <c r="X18" s="41">
        <v>43190</v>
      </c>
      <c r="Y18" s="40">
        <f>Q18/(0.7*D18)</f>
        <v>0.29227528122727564</v>
      </c>
      <c r="Z18" s="14"/>
    </row>
    <row r="19" spans="1:26" x14ac:dyDescent="0.2">
      <c r="A19" s="43" t="s">
        <v>66</v>
      </c>
      <c r="B19" s="44" t="s">
        <v>71</v>
      </c>
      <c r="C19" s="45" t="s">
        <v>70</v>
      </c>
      <c r="D19" s="46">
        <v>214200</v>
      </c>
      <c r="E19" s="46">
        <v>192780</v>
      </c>
      <c r="F19" s="47">
        <v>50</v>
      </c>
      <c r="G19" s="47">
        <v>30</v>
      </c>
      <c r="H19" s="48">
        <f t="shared" si="2"/>
        <v>80</v>
      </c>
      <c r="I19" s="49">
        <v>19.666699999999999</v>
      </c>
      <c r="J19" s="49">
        <v>12</v>
      </c>
      <c r="K19" s="49">
        <v>11.666700000000001</v>
      </c>
      <c r="L19" s="49">
        <v>5</v>
      </c>
      <c r="M19" s="49">
        <v>7.6666999999999996</v>
      </c>
      <c r="N19" s="49">
        <v>8.6667000000000005</v>
      </c>
      <c r="O19" s="49">
        <v>10</v>
      </c>
      <c r="P19" s="50">
        <f t="shared" si="4"/>
        <v>74.666799999999995</v>
      </c>
      <c r="Q19" s="51">
        <v>100000</v>
      </c>
      <c r="R19" s="52" t="s">
        <v>46</v>
      </c>
      <c r="S19" s="52" t="s">
        <v>45</v>
      </c>
      <c r="T19" s="52" t="s">
        <v>45</v>
      </c>
      <c r="U19" s="53">
        <v>0.9</v>
      </c>
      <c r="V19" s="54">
        <v>0.9</v>
      </c>
      <c r="W19" s="55">
        <v>43064</v>
      </c>
      <c r="X19" s="41">
        <v>43190</v>
      </c>
      <c r="Y19" s="40">
        <f t="shared" ref="Y19:Y20" si="5">Q19/(0.7*D19)</f>
        <v>0.66693344004268373</v>
      </c>
      <c r="Z19" s="14"/>
    </row>
    <row r="20" spans="1:26" x14ac:dyDescent="0.2">
      <c r="A20" s="43" t="s">
        <v>67</v>
      </c>
      <c r="B20" s="44" t="s">
        <v>72</v>
      </c>
      <c r="C20" s="45" t="s">
        <v>74</v>
      </c>
      <c r="D20" s="46">
        <v>385500</v>
      </c>
      <c r="E20" s="46">
        <v>297000</v>
      </c>
      <c r="F20" s="47">
        <v>50</v>
      </c>
      <c r="G20" s="47">
        <v>23</v>
      </c>
      <c r="H20" s="48">
        <f t="shared" ref="H20" si="6">SUM(F20:G20)</f>
        <v>73</v>
      </c>
      <c r="I20" s="49">
        <v>19.333300000000001</v>
      </c>
      <c r="J20" s="49">
        <v>10</v>
      </c>
      <c r="K20" s="49">
        <v>11.833299999999999</v>
      </c>
      <c r="L20" s="49">
        <v>4.1666999999999996</v>
      </c>
      <c r="M20" s="49">
        <v>5.6666999999999996</v>
      </c>
      <c r="N20" s="49">
        <v>7.6666999999999996</v>
      </c>
      <c r="O20" s="49">
        <v>7</v>
      </c>
      <c r="P20" s="50">
        <f t="shared" ref="P20" si="7">SUM(I20:O20)</f>
        <v>65.666699999999992</v>
      </c>
      <c r="Q20" s="51">
        <v>150000</v>
      </c>
      <c r="R20" s="52" t="s">
        <v>46</v>
      </c>
      <c r="S20" s="52" t="s">
        <v>45</v>
      </c>
      <c r="T20" s="52" t="s">
        <v>45</v>
      </c>
      <c r="U20" s="53">
        <v>0.77</v>
      </c>
      <c r="V20" s="54">
        <v>0.9</v>
      </c>
      <c r="W20" s="55">
        <v>43010</v>
      </c>
      <c r="X20" s="41">
        <v>43190</v>
      </c>
      <c r="Y20" s="40">
        <f t="shared" si="5"/>
        <v>0.5558643690939411</v>
      </c>
      <c r="Z20" s="14"/>
    </row>
    <row r="21" spans="1:26" x14ac:dyDescent="0.2">
      <c r="A21" s="43" t="s">
        <v>68</v>
      </c>
      <c r="B21" s="44" t="s">
        <v>73</v>
      </c>
      <c r="C21" s="45" t="s">
        <v>69</v>
      </c>
      <c r="D21" s="46">
        <v>299250</v>
      </c>
      <c r="E21" s="46">
        <v>210000</v>
      </c>
      <c r="F21" s="47">
        <v>55</v>
      </c>
      <c r="G21" s="47">
        <v>40</v>
      </c>
      <c r="H21" s="48">
        <f>SUM(F21:G21)</f>
        <v>95</v>
      </c>
      <c r="I21" s="49">
        <v>20.833300000000001</v>
      </c>
      <c r="J21" s="49">
        <v>12.166700000000001</v>
      </c>
      <c r="K21" s="49">
        <v>12</v>
      </c>
      <c r="L21" s="49">
        <v>4.1666999999999996</v>
      </c>
      <c r="M21" s="49">
        <v>5.5</v>
      </c>
      <c r="N21" s="49">
        <v>8</v>
      </c>
      <c r="O21" s="49">
        <v>10</v>
      </c>
      <c r="P21" s="50">
        <f>SUM(I21:O21)</f>
        <v>72.666699999999992</v>
      </c>
      <c r="Q21" s="51">
        <v>150000</v>
      </c>
      <c r="R21" s="52" t="s">
        <v>46</v>
      </c>
      <c r="S21" s="52" t="s">
        <v>45</v>
      </c>
      <c r="T21" s="52" t="s">
        <v>45</v>
      </c>
      <c r="U21" s="53">
        <v>0.77</v>
      </c>
      <c r="V21" s="54">
        <v>0.9</v>
      </c>
      <c r="W21" s="55">
        <v>43089</v>
      </c>
      <c r="X21" s="41">
        <v>43190</v>
      </c>
      <c r="Y21" s="40">
        <f>Q21/(0.7*D21)</f>
        <v>0.71607590404582888</v>
      </c>
      <c r="Z21" s="14"/>
    </row>
    <row r="22" spans="1:26" x14ac:dyDescent="0.2">
      <c r="A22" s="32" t="s">
        <v>78</v>
      </c>
      <c r="B22" s="56" t="s">
        <v>79</v>
      </c>
      <c r="C22" s="57" t="s">
        <v>80</v>
      </c>
      <c r="D22" s="58">
        <v>508595</v>
      </c>
      <c r="E22" s="58">
        <v>200000</v>
      </c>
      <c r="F22" s="34">
        <v>58</v>
      </c>
      <c r="G22" s="34">
        <v>30</v>
      </c>
      <c r="H22" s="35">
        <f>SUM(F22:G22)</f>
        <v>88</v>
      </c>
      <c r="I22" s="36">
        <v>27.666699999999999</v>
      </c>
      <c r="J22" s="36">
        <v>14.333299999999999</v>
      </c>
      <c r="K22" s="36">
        <v>14.166700000000001</v>
      </c>
      <c r="L22" s="36">
        <v>5</v>
      </c>
      <c r="M22" s="36">
        <v>8.8332999999999995</v>
      </c>
      <c r="N22" s="36">
        <v>12.166700000000001</v>
      </c>
      <c r="O22" s="36">
        <v>10</v>
      </c>
      <c r="P22" s="37">
        <v>92.166700000000006</v>
      </c>
      <c r="Q22" s="38">
        <v>120000</v>
      </c>
      <c r="R22" s="39" t="s">
        <v>46</v>
      </c>
      <c r="S22" s="39" t="s">
        <v>45</v>
      </c>
      <c r="T22" s="39" t="s">
        <v>42</v>
      </c>
      <c r="U22" s="59">
        <v>0.39</v>
      </c>
      <c r="V22" s="40">
        <v>0.5</v>
      </c>
      <c r="W22" s="60">
        <v>43220</v>
      </c>
      <c r="X22" s="41">
        <v>43281</v>
      </c>
      <c r="Y22" s="40">
        <f>Q22/(0.7*D22)</f>
        <v>0.33706302938206517</v>
      </c>
      <c r="Z22" s="14"/>
    </row>
    <row r="23" spans="1:26" x14ac:dyDescent="0.2">
      <c r="A23" s="32" t="s">
        <v>81</v>
      </c>
      <c r="B23" s="56" t="s">
        <v>82</v>
      </c>
      <c r="C23" s="57" t="s">
        <v>83</v>
      </c>
      <c r="D23" s="58">
        <v>607332</v>
      </c>
      <c r="E23" s="58">
        <v>200000</v>
      </c>
      <c r="F23" s="34">
        <v>55</v>
      </c>
      <c r="G23" s="34">
        <v>34</v>
      </c>
      <c r="H23" s="35">
        <f>SUM(F23:G23)</f>
        <v>89</v>
      </c>
      <c r="I23" s="36">
        <v>25.333300000000001</v>
      </c>
      <c r="J23" s="36">
        <v>12.333299999999999</v>
      </c>
      <c r="K23" s="36">
        <v>12.666700000000001</v>
      </c>
      <c r="L23" s="36">
        <v>3.8332999999999999</v>
      </c>
      <c r="M23" s="36">
        <v>6.6666999999999996</v>
      </c>
      <c r="N23" s="36">
        <v>11</v>
      </c>
      <c r="O23" s="36">
        <v>8.1667000000000005</v>
      </c>
      <c r="P23" s="37">
        <v>80</v>
      </c>
      <c r="Q23" s="38">
        <v>150000</v>
      </c>
      <c r="R23" s="39" t="s">
        <v>46</v>
      </c>
      <c r="S23" s="39" t="s">
        <v>42</v>
      </c>
      <c r="T23" s="39" t="s">
        <v>42</v>
      </c>
      <c r="U23" s="59">
        <v>0.46</v>
      </c>
      <c r="V23" s="40">
        <v>0.5</v>
      </c>
      <c r="W23" s="60">
        <v>43306</v>
      </c>
      <c r="X23" s="41">
        <v>43312</v>
      </c>
      <c r="Y23" s="40">
        <f t="shared" ref="Y23:Y25" si="8">Q23/(0.7*D23)</f>
        <v>0.35283125915597119</v>
      </c>
      <c r="Z23" s="14"/>
    </row>
    <row r="24" spans="1:26" x14ac:dyDescent="0.2">
      <c r="A24" s="32" t="s">
        <v>84</v>
      </c>
      <c r="B24" s="56" t="s">
        <v>82</v>
      </c>
      <c r="C24" s="57" t="s">
        <v>85</v>
      </c>
      <c r="D24" s="58">
        <v>710100</v>
      </c>
      <c r="E24" s="58">
        <v>100000</v>
      </c>
      <c r="F24" s="34">
        <v>49</v>
      </c>
      <c r="G24" s="34">
        <v>29</v>
      </c>
      <c r="H24" s="35">
        <f t="shared" ref="H24:H25" si="9">SUM(F24:G24)</f>
        <v>78</v>
      </c>
      <c r="I24" s="36">
        <v>26.333300000000001</v>
      </c>
      <c r="J24" s="36">
        <v>12.833299999999999</v>
      </c>
      <c r="K24" s="36">
        <v>13</v>
      </c>
      <c r="L24" s="36">
        <v>4</v>
      </c>
      <c r="M24" s="36">
        <v>6.3333000000000004</v>
      </c>
      <c r="N24" s="36">
        <v>10.333299999999999</v>
      </c>
      <c r="O24" s="36">
        <v>8.1667000000000005</v>
      </c>
      <c r="P24" s="37">
        <v>81</v>
      </c>
      <c r="Q24" s="38">
        <v>100000</v>
      </c>
      <c r="R24" s="39" t="s">
        <v>46</v>
      </c>
      <c r="S24" s="39" t="s">
        <v>42</v>
      </c>
      <c r="T24" s="39" t="s">
        <v>42</v>
      </c>
      <c r="U24" s="59">
        <v>0.14000000000000001</v>
      </c>
      <c r="V24" s="40">
        <v>0.5</v>
      </c>
      <c r="W24" s="60">
        <v>43306</v>
      </c>
      <c r="X24" s="41">
        <v>43312</v>
      </c>
      <c r="Y24" s="40">
        <f t="shared" si="8"/>
        <v>0.20117890840324304</v>
      </c>
      <c r="Z24" s="14"/>
    </row>
    <row r="25" spans="1:26" x14ac:dyDescent="0.3">
      <c r="A25" s="32" t="s">
        <v>86</v>
      </c>
      <c r="B25" s="32" t="s">
        <v>87</v>
      </c>
      <c r="C25" s="32" t="s">
        <v>88</v>
      </c>
      <c r="D25" s="33">
        <v>1511990</v>
      </c>
      <c r="E25" s="33">
        <v>740875</v>
      </c>
      <c r="F25" s="39">
        <v>45</v>
      </c>
      <c r="G25" s="39">
        <v>30</v>
      </c>
      <c r="H25" s="35">
        <f t="shared" si="9"/>
        <v>75</v>
      </c>
      <c r="I25" s="36">
        <v>25.666699999999999</v>
      </c>
      <c r="J25" s="36">
        <v>13.5</v>
      </c>
      <c r="K25" s="36">
        <v>12.666700000000001</v>
      </c>
      <c r="L25" s="36">
        <v>3.8332999999999999</v>
      </c>
      <c r="M25" s="36">
        <v>5.3333000000000004</v>
      </c>
      <c r="N25" s="36">
        <v>10.333299999999999</v>
      </c>
      <c r="O25" s="36">
        <v>8.8332999999999995</v>
      </c>
      <c r="P25" s="36">
        <v>80.166700000000006</v>
      </c>
      <c r="Q25" s="38">
        <v>250000</v>
      </c>
      <c r="R25" s="39" t="s">
        <v>46</v>
      </c>
      <c r="S25" s="39" t="s">
        <v>42</v>
      </c>
      <c r="T25" s="39" t="s">
        <v>42</v>
      </c>
      <c r="U25" s="40">
        <v>0.49</v>
      </c>
      <c r="V25" s="40">
        <v>0.5</v>
      </c>
      <c r="W25" s="41">
        <v>43190</v>
      </c>
      <c r="X25" s="41">
        <v>43281</v>
      </c>
      <c r="Y25" s="40">
        <f t="shared" si="8"/>
        <v>0.23620715556508784</v>
      </c>
    </row>
    <row r="26" spans="1:26" x14ac:dyDescent="0.3">
      <c r="E26" s="10">
        <f>SUM(E12:E25)</f>
        <v>3183655</v>
      </c>
      <c r="Q26" s="10">
        <f>SUM(Q12:Q25)</f>
        <v>1835000</v>
      </c>
    </row>
    <row r="27" spans="1:26" x14ac:dyDescent="0.3">
      <c r="D27" s="9"/>
      <c r="E27" s="10"/>
      <c r="P27" s="1" t="s">
        <v>24</v>
      </c>
      <c r="Q27" s="10">
        <f>3000000-Q26</f>
        <v>1165000</v>
      </c>
    </row>
  </sheetData>
  <sheetProtection selectLockedCells="1" selectUnlockedCells="1"/>
  <sortState ref="A14:Z18">
    <sortCondition descending="1" ref="P14:P18"/>
  </sortState>
  <customSheetViews>
    <customSheetView guid="{DB8D12CF-4785-4380-997E-3DB321CA402A}" scale="60">
      <selection activeCell="N18" sqref="N18"/>
      <pageMargins left="0.7" right="0.7" top="0.78740157499999996" bottom="0.78740157499999996" header="0.3" footer="0.3"/>
      <pageSetup paperSize="9" orientation="portrait" r:id="rId1"/>
    </customSheetView>
  </customSheetViews>
  <dataValidations count="7">
    <dataValidation type="whole" allowBlank="1" showInputMessage="1" showErrorMessage="1" errorTitle="ZNOVU A LÉPE" error="To je móóóóóóc!!!!" sqref="I12:I24">
      <formula1>0</formula1>
      <formula2>30</formula2>
    </dataValidation>
    <dataValidation type="whole" showInputMessage="1" showErrorMessage="1" errorTitle="ZNOVU A LÉPE" error="To je móóóóóóc!!!!" sqref="J12:K24">
      <formula1>0</formula1>
      <formula2>15</formula2>
    </dataValidation>
    <dataValidation type="whole" allowBlank="1" showInputMessage="1" showErrorMessage="1" errorTitle="ZNOVU A LÉPE" error="To je móóóóóóc!!!!" sqref="L12:L24">
      <formula1>0</formula1>
      <formula2>5</formula2>
    </dataValidation>
    <dataValidation type="whole" showInputMessage="1" showErrorMessage="1" errorTitle="ZNOVU A LÉPE" error="To je móóóóóóc!!!!" sqref="M12:M24">
      <formula1>0</formula1>
      <formula2>10</formula2>
    </dataValidation>
    <dataValidation type="whole" showInputMessage="1" showErrorMessage="1" errorTitle="ZNOVU A LÉPE" error="To je móóóóóóc!!!!_x000a__x000a_" sqref="N12:N24">
      <formula1>0</formula1>
      <formula2>15</formula2>
    </dataValidation>
    <dataValidation type="whole" showInputMessage="1" showErrorMessage="1" errorTitle="ZNOVU A LÉPE" error="To je móóóóóóc!!!!_x000a__x000a_" sqref="O12:O24">
      <formula1>0</formula1>
      <formula2>10</formula2>
    </dataValidation>
    <dataValidation type="whole" showInputMessage="1" showErrorMessage="1" errorTitle="ZNOVU A LÉPE" error="To je móóóóóóc!!!!" sqref="P12:P25">
      <formula1>0</formula1>
      <formula2>100</formula2>
    </dataValidation>
  </dataValidations>
  <pageMargins left="0.19685039370078741" right="0.19685039370078741" top="0.78740157480314965" bottom="0.78740157480314965" header="0.31496062992125984" footer="0.31496062992125984"/>
  <pageSetup scale="48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/>
  </sheetViews>
  <sheetFormatPr defaultColWidth="9.109375" defaultRowHeight="12" x14ac:dyDescent="0.3"/>
  <cols>
    <col min="1" max="1" width="9.33203125" style="1" customWidth="1"/>
    <col min="2" max="2" width="24.33203125" style="1" customWidth="1"/>
    <col min="3" max="3" width="34.8867187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bestFit="1" customWidth="1"/>
    <col min="24" max="24" width="13.33203125" style="1" customWidth="1"/>
    <col min="25" max="16384" width="9.109375" style="1"/>
  </cols>
  <sheetData>
    <row r="1" spans="1:17" ht="35.25" customHeight="1" x14ac:dyDescent="0.3">
      <c r="A1" s="2" t="s">
        <v>32</v>
      </c>
    </row>
    <row r="2" spans="1:17" ht="12.6" x14ac:dyDescent="0.3">
      <c r="A2" s="1" t="s">
        <v>33</v>
      </c>
      <c r="I2" s="7" t="s">
        <v>37</v>
      </c>
    </row>
    <row r="3" spans="1:17" ht="12.6" x14ac:dyDescent="0.3">
      <c r="A3" s="1" t="s">
        <v>26</v>
      </c>
    </row>
    <row r="4" spans="1:17" ht="12.6" x14ac:dyDescent="0.3">
      <c r="A4" s="1" t="s">
        <v>34</v>
      </c>
      <c r="I4" s="8" t="s">
        <v>38</v>
      </c>
    </row>
    <row r="5" spans="1:17" ht="12.6" x14ac:dyDescent="0.3">
      <c r="A5" s="1" t="s">
        <v>31</v>
      </c>
      <c r="I5" s="8" t="s">
        <v>39</v>
      </c>
    </row>
    <row r="6" spans="1:17" ht="12.6" x14ac:dyDescent="0.3">
      <c r="A6" s="1" t="s">
        <v>36</v>
      </c>
      <c r="I6" s="8"/>
    </row>
    <row r="7" spans="1:17" x14ac:dyDescent="0.3">
      <c r="A7" s="1" t="s">
        <v>35</v>
      </c>
    </row>
    <row r="8" spans="1:17" ht="12.6" x14ac:dyDescent="0.3">
      <c r="A8" s="1" t="s">
        <v>27</v>
      </c>
    </row>
    <row r="10" spans="1:17" ht="100.8" x14ac:dyDescent="0.3">
      <c r="A10" s="3" t="s">
        <v>0</v>
      </c>
      <c r="B10" s="3" t="s">
        <v>1</v>
      </c>
      <c r="C10" s="3" t="s">
        <v>75</v>
      </c>
      <c r="D10" s="3" t="s">
        <v>22</v>
      </c>
      <c r="E10" s="3" t="s">
        <v>2</v>
      </c>
      <c r="F10" s="3" t="s">
        <v>3</v>
      </c>
      <c r="G10" s="3" t="s">
        <v>4</v>
      </c>
      <c r="H10" s="3" t="s">
        <v>5</v>
      </c>
      <c r="I10" s="13" t="s">
        <v>28</v>
      </c>
      <c r="J10" s="13" t="s">
        <v>29</v>
      </c>
      <c r="K10" s="13" t="s">
        <v>25</v>
      </c>
      <c r="L10" s="13" t="s">
        <v>6</v>
      </c>
      <c r="M10" s="13" t="s">
        <v>7</v>
      </c>
      <c r="N10" s="13" t="s">
        <v>30</v>
      </c>
      <c r="O10" s="13" t="s">
        <v>8</v>
      </c>
      <c r="P10" s="3" t="s">
        <v>9</v>
      </c>
    </row>
    <row r="11" spans="1:17" x14ac:dyDescent="0.3">
      <c r="A11" s="6"/>
      <c r="B11" s="6"/>
      <c r="C11" s="6"/>
      <c r="D11" s="6"/>
      <c r="E11" s="6"/>
      <c r="F11" s="5"/>
      <c r="G11" s="5"/>
      <c r="H11" s="5"/>
      <c r="I11" s="4" t="s">
        <v>18</v>
      </c>
      <c r="J11" s="4" t="s">
        <v>19</v>
      </c>
      <c r="K11" s="4" t="s">
        <v>19</v>
      </c>
      <c r="L11" s="4" t="s">
        <v>20</v>
      </c>
      <c r="M11" s="4" t="s">
        <v>21</v>
      </c>
      <c r="N11" s="4" t="s">
        <v>19</v>
      </c>
      <c r="O11" s="4" t="s">
        <v>21</v>
      </c>
      <c r="P11" s="5"/>
    </row>
    <row r="12" spans="1:17" x14ac:dyDescent="0.3">
      <c r="A12" s="6" t="s">
        <v>40</v>
      </c>
      <c r="B12" s="6" t="s">
        <v>61</v>
      </c>
      <c r="C12" s="6" t="s">
        <v>41</v>
      </c>
      <c r="D12" s="15">
        <v>456000</v>
      </c>
      <c r="E12" s="15">
        <v>150000</v>
      </c>
      <c r="F12" s="16">
        <v>60</v>
      </c>
      <c r="G12" s="16">
        <v>39</v>
      </c>
      <c r="H12" s="5">
        <f t="shared" ref="H12" si="0">SUM(F12:G12)</f>
        <v>99</v>
      </c>
      <c r="I12" s="11">
        <v>28</v>
      </c>
      <c r="J12" s="11">
        <v>14</v>
      </c>
      <c r="K12" s="11">
        <v>13</v>
      </c>
      <c r="L12" s="11">
        <v>5</v>
      </c>
      <c r="M12" s="11">
        <v>10</v>
      </c>
      <c r="N12" s="11">
        <v>14</v>
      </c>
      <c r="O12" s="11">
        <v>10</v>
      </c>
      <c r="P12" s="12">
        <v>94</v>
      </c>
    </row>
    <row r="13" spans="1:17" x14ac:dyDescent="0.3">
      <c r="A13" s="6" t="s">
        <v>43</v>
      </c>
      <c r="B13" s="6" t="s">
        <v>60</v>
      </c>
      <c r="C13" s="6" t="s">
        <v>44</v>
      </c>
      <c r="D13" s="15">
        <v>1334397</v>
      </c>
      <c r="E13" s="15">
        <v>320000</v>
      </c>
      <c r="F13" s="16">
        <v>56</v>
      </c>
      <c r="G13" s="16">
        <v>33</v>
      </c>
      <c r="H13" s="5">
        <f t="shared" ref="H13:H21" si="1">SUM(F13:G13)</f>
        <v>89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2">
        <v>0</v>
      </c>
      <c r="Q13" s="1" t="s">
        <v>76</v>
      </c>
    </row>
    <row r="14" spans="1:17" x14ac:dyDescent="0.3">
      <c r="A14" s="17" t="s">
        <v>47</v>
      </c>
      <c r="B14" s="6" t="s">
        <v>59</v>
      </c>
      <c r="C14" s="6" t="s">
        <v>48</v>
      </c>
      <c r="D14" s="15">
        <v>82283</v>
      </c>
      <c r="E14" s="15">
        <v>70000</v>
      </c>
      <c r="F14" s="16">
        <v>57</v>
      </c>
      <c r="G14" s="16" t="s">
        <v>52</v>
      </c>
      <c r="H14" s="5">
        <f t="shared" si="1"/>
        <v>57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2">
        <v>0</v>
      </c>
      <c r="Q14" s="1" t="s">
        <v>76</v>
      </c>
    </row>
    <row r="15" spans="1:17" x14ac:dyDescent="0.3">
      <c r="A15" s="6" t="s">
        <v>53</v>
      </c>
      <c r="B15" s="6" t="s">
        <v>54</v>
      </c>
      <c r="C15" s="6" t="s">
        <v>55</v>
      </c>
      <c r="D15" s="15">
        <v>265000</v>
      </c>
      <c r="E15" s="15">
        <v>220000</v>
      </c>
      <c r="F15" s="16" t="s">
        <v>52</v>
      </c>
      <c r="G15" s="16">
        <v>28</v>
      </c>
      <c r="H15" s="5">
        <f t="shared" si="1"/>
        <v>28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2">
        <v>0</v>
      </c>
      <c r="Q15" s="1" t="s">
        <v>76</v>
      </c>
    </row>
    <row r="16" spans="1:17" x14ac:dyDescent="0.3">
      <c r="A16" s="6" t="s">
        <v>56</v>
      </c>
      <c r="B16" s="6" t="s">
        <v>58</v>
      </c>
      <c r="C16" s="6" t="s">
        <v>62</v>
      </c>
      <c r="D16" s="15">
        <v>271000</v>
      </c>
      <c r="E16" s="15">
        <v>230000</v>
      </c>
      <c r="F16" s="16">
        <v>57</v>
      </c>
      <c r="G16" s="16">
        <v>29</v>
      </c>
      <c r="H16" s="5">
        <f t="shared" si="1"/>
        <v>86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2">
        <v>0</v>
      </c>
      <c r="Q16" s="1" t="s">
        <v>76</v>
      </c>
    </row>
    <row r="17" spans="1:16" x14ac:dyDescent="0.3">
      <c r="A17" s="6" t="s">
        <v>57</v>
      </c>
      <c r="B17" s="6" t="s">
        <v>58</v>
      </c>
      <c r="C17" s="6" t="s">
        <v>63</v>
      </c>
      <c r="D17" s="15">
        <v>132500</v>
      </c>
      <c r="E17" s="15">
        <v>113000</v>
      </c>
      <c r="F17" s="16">
        <v>58</v>
      </c>
      <c r="G17" s="16">
        <v>32</v>
      </c>
      <c r="H17" s="5">
        <f t="shared" si="1"/>
        <v>90</v>
      </c>
      <c r="I17" s="11">
        <v>8</v>
      </c>
      <c r="J17" s="11">
        <v>12</v>
      </c>
      <c r="K17" s="11">
        <v>8</v>
      </c>
      <c r="L17" s="11">
        <v>4</v>
      </c>
      <c r="M17" s="11">
        <v>9</v>
      </c>
      <c r="N17" s="11">
        <v>9</v>
      </c>
      <c r="O17" s="11">
        <v>9</v>
      </c>
      <c r="P17" s="12">
        <f t="shared" ref="P17:P25" si="2">SUM(I17:O17)</f>
        <v>59</v>
      </c>
    </row>
    <row r="18" spans="1:16" x14ac:dyDescent="0.3">
      <c r="A18" s="17" t="s">
        <v>64</v>
      </c>
      <c r="B18" s="6" t="s">
        <v>60</v>
      </c>
      <c r="C18" s="6" t="s">
        <v>65</v>
      </c>
      <c r="D18" s="15">
        <v>488776</v>
      </c>
      <c r="E18" s="15">
        <v>140000</v>
      </c>
      <c r="F18" s="16">
        <v>57</v>
      </c>
      <c r="G18" s="16">
        <v>32</v>
      </c>
      <c r="H18" s="5">
        <f t="shared" si="1"/>
        <v>89</v>
      </c>
      <c r="I18" s="11">
        <v>15</v>
      </c>
      <c r="J18" s="11">
        <v>11</v>
      </c>
      <c r="K18" s="11">
        <v>11</v>
      </c>
      <c r="L18" s="11">
        <v>5</v>
      </c>
      <c r="M18" s="11">
        <v>9</v>
      </c>
      <c r="N18" s="11">
        <v>8</v>
      </c>
      <c r="O18" s="11">
        <v>7</v>
      </c>
      <c r="P18" s="12">
        <f t="shared" si="2"/>
        <v>66</v>
      </c>
    </row>
    <row r="19" spans="1:16" x14ac:dyDescent="0.2">
      <c r="A19" s="18" t="s">
        <v>66</v>
      </c>
      <c r="B19" s="19" t="s">
        <v>71</v>
      </c>
      <c r="C19" s="20" t="s">
        <v>70</v>
      </c>
      <c r="D19" s="21">
        <v>214200</v>
      </c>
      <c r="E19" s="21">
        <v>192780</v>
      </c>
      <c r="F19" s="22">
        <v>50</v>
      </c>
      <c r="G19" s="22">
        <v>30</v>
      </c>
      <c r="H19" s="23">
        <f t="shared" si="1"/>
        <v>80</v>
      </c>
      <c r="I19" s="24">
        <v>16</v>
      </c>
      <c r="J19" s="24">
        <v>11</v>
      </c>
      <c r="K19" s="24">
        <v>11</v>
      </c>
      <c r="L19" s="24">
        <v>5</v>
      </c>
      <c r="M19" s="24">
        <v>8</v>
      </c>
      <c r="N19" s="24">
        <v>9</v>
      </c>
      <c r="O19" s="24">
        <v>10</v>
      </c>
      <c r="P19" s="25">
        <f t="shared" si="2"/>
        <v>70</v>
      </c>
    </row>
    <row r="20" spans="1:16" x14ac:dyDescent="0.2">
      <c r="A20" s="18" t="s">
        <v>67</v>
      </c>
      <c r="B20" s="19" t="s">
        <v>72</v>
      </c>
      <c r="C20" s="20" t="s">
        <v>74</v>
      </c>
      <c r="D20" s="21">
        <v>385500</v>
      </c>
      <c r="E20" s="21">
        <v>297000</v>
      </c>
      <c r="F20" s="22">
        <v>50</v>
      </c>
      <c r="G20" s="22">
        <v>23</v>
      </c>
      <c r="H20" s="23">
        <f t="shared" ref="H20" si="3">SUM(F20:G20)</f>
        <v>73</v>
      </c>
      <c r="I20" s="24">
        <v>16</v>
      </c>
      <c r="J20" s="24">
        <v>9</v>
      </c>
      <c r="K20" s="24">
        <v>12</v>
      </c>
      <c r="L20" s="24">
        <v>4</v>
      </c>
      <c r="M20" s="24">
        <v>6</v>
      </c>
      <c r="N20" s="24">
        <v>7</v>
      </c>
      <c r="O20" s="24">
        <v>6</v>
      </c>
      <c r="P20" s="25">
        <f t="shared" ref="P20" si="4">SUM(I20:O20)</f>
        <v>60</v>
      </c>
    </row>
    <row r="21" spans="1:16" x14ac:dyDescent="0.2">
      <c r="A21" s="18" t="s">
        <v>68</v>
      </c>
      <c r="B21" s="19" t="s">
        <v>73</v>
      </c>
      <c r="C21" s="20" t="s">
        <v>69</v>
      </c>
      <c r="D21" s="21">
        <v>299250</v>
      </c>
      <c r="E21" s="21">
        <v>210000</v>
      </c>
      <c r="F21" s="22">
        <v>55</v>
      </c>
      <c r="G21" s="22">
        <v>40</v>
      </c>
      <c r="H21" s="23">
        <f t="shared" si="1"/>
        <v>95</v>
      </c>
      <c r="I21" s="24">
        <v>19</v>
      </c>
      <c r="J21" s="24">
        <v>13</v>
      </c>
      <c r="K21" s="24">
        <v>12</v>
      </c>
      <c r="L21" s="24">
        <v>4</v>
      </c>
      <c r="M21" s="24">
        <v>6</v>
      </c>
      <c r="N21" s="24">
        <v>8</v>
      </c>
      <c r="O21" s="24">
        <v>10</v>
      </c>
      <c r="P21" s="25">
        <f t="shared" si="2"/>
        <v>72</v>
      </c>
    </row>
    <row r="22" spans="1:16" ht="12" customHeight="1" x14ac:dyDescent="0.2">
      <c r="A22" s="18" t="s">
        <v>78</v>
      </c>
      <c r="B22" s="19" t="s">
        <v>79</v>
      </c>
      <c r="C22" s="20" t="s">
        <v>80</v>
      </c>
      <c r="D22" s="21">
        <v>508595</v>
      </c>
      <c r="E22" s="21">
        <v>200000</v>
      </c>
      <c r="F22" s="22">
        <v>58</v>
      </c>
      <c r="G22" s="22">
        <v>30</v>
      </c>
      <c r="H22" s="23">
        <v>88</v>
      </c>
      <c r="I22" s="24">
        <v>28</v>
      </c>
      <c r="J22" s="24">
        <v>15</v>
      </c>
      <c r="K22" s="24">
        <v>14</v>
      </c>
      <c r="L22" s="24">
        <v>5</v>
      </c>
      <c r="M22" s="24">
        <v>9</v>
      </c>
      <c r="N22" s="24">
        <v>13</v>
      </c>
      <c r="O22" s="24">
        <v>10</v>
      </c>
      <c r="P22" s="25">
        <f t="shared" si="2"/>
        <v>94</v>
      </c>
    </row>
    <row r="23" spans="1:16" ht="12" customHeight="1" x14ac:dyDescent="0.2">
      <c r="A23" s="18" t="s">
        <v>81</v>
      </c>
      <c r="B23" s="19" t="s">
        <v>82</v>
      </c>
      <c r="C23" s="20" t="s">
        <v>83</v>
      </c>
      <c r="D23" s="21">
        <v>607332</v>
      </c>
      <c r="E23" s="21">
        <v>200000</v>
      </c>
      <c r="F23" s="22">
        <v>55</v>
      </c>
      <c r="G23" s="22">
        <v>34</v>
      </c>
      <c r="H23" s="23">
        <v>89</v>
      </c>
      <c r="I23" s="24">
        <v>23</v>
      </c>
      <c r="J23" s="24">
        <v>12</v>
      </c>
      <c r="K23" s="24">
        <v>12</v>
      </c>
      <c r="L23" s="24">
        <v>4</v>
      </c>
      <c r="M23" s="24">
        <v>7</v>
      </c>
      <c r="N23" s="24">
        <v>11</v>
      </c>
      <c r="O23" s="24">
        <v>8</v>
      </c>
      <c r="P23" s="25">
        <f t="shared" si="2"/>
        <v>77</v>
      </c>
    </row>
    <row r="24" spans="1:16" x14ac:dyDescent="0.2">
      <c r="A24" s="18" t="s">
        <v>84</v>
      </c>
      <c r="B24" s="19" t="s">
        <v>82</v>
      </c>
      <c r="C24" s="20" t="s">
        <v>85</v>
      </c>
      <c r="D24" s="21">
        <v>710100</v>
      </c>
      <c r="E24" s="21">
        <v>100000</v>
      </c>
      <c r="F24" s="22">
        <v>49</v>
      </c>
      <c r="G24" s="22">
        <v>29</v>
      </c>
      <c r="H24" s="23">
        <v>78</v>
      </c>
      <c r="I24" s="24">
        <v>26</v>
      </c>
      <c r="J24" s="24">
        <v>13</v>
      </c>
      <c r="K24" s="24">
        <v>13</v>
      </c>
      <c r="L24" s="24">
        <v>4</v>
      </c>
      <c r="M24" s="24">
        <v>7</v>
      </c>
      <c r="N24" s="24">
        <v>13</v>
      </c>
      <c r="O24" s="24">
        <v>8</v>
      </c>
      <c r="P24" s="25">
        <f t="shared" si="2"/>
        <v>84</v>
      </c>
    </row>
    <row r="25" spans="1:16" x14ac:dyDescent="0.2">
      <c r="A25" s="18" t="s">
        <v>86</v>
      </c>
      <c r="B25" s="19" t="s">
        <v>87</v>
      </c>
      <c r="C25" s="20" t="s">
        <v>88</v>
      </c>
      <c r="D25" s="21">
        <v>1511990</v>
      </c>
      <c r="E25" s="21">
        <v>740875</v>
      </c>
      <c r="F25" s="22">
        <v>45</v>
      </c>
      <c r="G25" s="22">
        <v>30</v>
      </c>
      <c r="H25" s="23">
        <v>75</v>
      </c>
      <c r="I25" s="24">
        <v>25</v>
      </c>
      <c r="J25" s="24">
        <v>14</v>
      </c>
      <c r="K25" s="24">
        <v>13</v>
      </c>
      <c r="L25" s="24">
        <v>4</v>
      </c>
      <c r="M25" s="24">
        <v>6</v>
      </c>
      <c r="N25" s="24">
        <v>12</v>
      </c>
      <c r="O25" s="24">
        <v>9</v>
      </c>
      <c r="P25" s="25">
        <f t="shared" si="2"/>
        <v>83</v>
      </c>
    </row>
    <row r="26" spans="1:16" x14ac:dyDescent="0.3">
      <c r="E26" s="10">
        <f>SUM(E12:E25)</f>
        <v>3183655</v>
      </c>
    </row>
    <row r="27" spans="1:16" x14ac:dyDescent="0.3">
      <c r="D27" s="9"/>
      <c r="E27" s="10"/>
    </row>
  </sheetData>
  <dataValidations count="7">
    <dataValidation type="whole" showInputMessage="1" showErrorMessage="1" errorTitle="ZNOVU A LÉPE" error="To je móóóóóóc!!!!" sqref="P12:P25">
      <formula1>0</formula1>
      <formula2>100</formula2>
    </dataValidation>
    <dataValidation type="whole" showInputMessage="1" showErrorMessage="1" errorTitle="ZNOVU A LÉPE" error="To je móóóóóóc!!!!_x000a__x000a_" sqref="O12:O25">
      <formula1>0</formula1>
      <formula2>10</formula2>
    </dataValidation>
    <dataValidation type="whole" showInputMessage="1" showErrorMessage="1" errorTitle="ZNOVU A LÉPE" error="To je móóóóóóc!!!!_x000a__x000a_" sqref="N12:N25">
      <formula1>0</formula1>
      <formula2>15</formula2>
    </dataValidation>
    <dataValidation type="whole" showInputMessage="1" showErrorMessage="1" errorTitle="ZNOVU A LÉPE" error="To je móóóóóóc!!!!" sqref="M12:M25">
      <formula1>0</formula1>
      <formula2>10</formula2>
    </dataValidation>
    <dataValidation type="whole" allowBlank="1" showInputMessage="1" showErrorMessage="1" errorTitle="ZNOVU A LÉPE" error="To je móóóóóóc!!!!" sqref="L12:L25">
      <formula1>0</formula1>
      <formula2>5</formula2>
    </dataValidation>
    <dataValidation type="whole" showInputMessage="1" showErrorMessage="1" errorTitle="ZNOVU A LÉPE" error="To je móóóóóóc!!!!" sqref="J12:K25">
      <formula1>0</formula1>
      <formula2>15</formula2>
    </dataValidation>
    <dataValidation type="whole" allowBlank="1" showInputMessage="1" showErrorMessage="1" errorTitle="ZNOVU A LÉPE" error="To je móóóóóóc!!!!" sqref="I12:I25">
      <formula1>0</formula1>
      <formula2>30</formula2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/>
  </sheetViews>
  <sheetFormatPr defaultColWidth="9.109375" defaultRowHeight="12" x14ac:dyDescent="0.3"/>
  <cols>
    <col min="1" max="1" width="9.33203125" style="1" customWidth="1"/>
    <col min="2" max="2" width="18.88671875" style="1" customWidth="1"/>
    <col min="3" max="3" width="34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bestFit="1" customWidth="1"/>
    <col min="24" max="24" width="13.33203125" style="1" customWidth="1"/>
    <col min="25" max="16384" width="9.109375" style="1"/>
  </cols>
  <sheetData>
    <row r="1" spans="1:16" ht="35.25" customHeight="1" x14ac:dyDescent="0.3">
      <c r="A1" s="2" t="s">
        <v>32</v>
      </c>
    </row>
    <row r="2" spans="1:16" ht="12.6" x14ac:dyDescent="0.3">
      <c r="A2" s="1" t="s">
        <v>33</v>
      </c>
      <c r="I2" s="7" t="s">
        <v>37</v>
      </c>
    </row>
    <row r="3" spans="1:16" ht="12.6" x14ac:dyDescent="0.3">
      <c r="A3" s="1" t="s">
        <v>26</v>
      </c>
    </row>
    <row r="4" spans="1:16" ht="12.6" x14ac:dyDescent="0.3">
      <c r="A4" s="1" t="s">
        <v>34</v>
      </c>
      <c r="I4" s="8" t="s">
        <v>38</v>
      </c>
    </row>
    <row r="5" spans="1:16" ht="12.6" x14ac:dyDescent="0.3">
      <c r="A5" s="1" t="s">
        <v>31</v>
      </c>
      <c r="I5" s="8" t="s">
        <v>39</v>
      </c>
    </row>
    <row r="6" spans="1:16" ht="12.6" x14ac:dyDescent="0.3">
      <c r="A6" s="1" t="s">
        <v>36</v>
      </c>
      <c r="I6" s="8"/>
    </row>
    <row r="7" spans="1:16" x14ac:dyDescent="0.3">
      <c r="A7" s="1" t="s">
        <v>35</v>
      </c>
    </row>
    <row r="8" spans="1:16" ht="12.6" x14ac:dyDescent="0.3">
      <c r="A8" s="1" t="s">
        <v>27</v>
      </c>
    </row>
    <row r="10" spans="1:16" ht="100.8" x14ac:dyDescent="0.3">
      <c r="A10" s="3" t="s">
        <v>0</v>
      </c>
      <c r="B10" s="3" t="s">
        <v>1</v>
      </c>
      <c r="C10" s="3" t="s">
        <v>75</v>
      </c>
      <c r="D10" s="3" t="s">
        <v>22</v>
      </c>
      <c r="E10" s="3" t="s">
        <v>2</v>
      </c>
      <c r="F10" s="3" t="s">
        <v>3</v>
      </c>
      <c r="G10" s="3" t="s">
        <v>4</v>
      </c>
      <c r="H10" s="3" t="s">
        <v>5</v>
      </c>
      <c r="I10" s="13" t="s">
        <v>28</v>
      </c>
      <c r="J10" s="13" t="s">
        <v>29</v>
      </c>
      <c r="K10" s="13" t="s">
        <v>25</v>
      </c>
      <c r="L10" s="13" t="s">
        <v>6</v>
      </c>
      <c r="M10" s="13" t="s">
        <v>7</v>
      </c>
      <c r="N10" s="13" t="s">
        <v>30</v>
      </c>
      <c r="O10" s="13" t="s">
        <v>8</v>
      </c>
      <c r="P10" s="3" t="s">
        <v>9</v>
      </c>
    </row>
    <row r="11" spans="1:16" x14ac:dyDescent="0.3">
      <c r="A11" s="6"/>
      <c r="B11" s="6"/>
      <c r="C11" s="6"/>
      <c r="D11" s="6"/>
      <c r="E11" s="6"/>
      <c r="F11" s="5"/>
      <c r="G11" s="5"/>
      <c r="H11" s="5"/>
      <c r="I11" s="4" t="s">
        <v>18</v>
      </c>
      <c r="J11" s="4" t="s">
        <v>19</v>
      </c>
      <c r="K11" s="4" t="s">
        <v>19</v>
      </c>
      <c r="L11" s="4" t="s">
        <v>20</v>
      </c>
      <c r="M11" s="4" t="s">
        <v>21</v>
      </c>
      <c r="N11" s="4" t="s">
        <v>19</v>
      </c>
      <c r="O11" s="4" t="s">
        <v>21</v>
      </c>
      <c r="P11" s="5"/>
    </row>
    <row r="12" spans="1:16" x14ac:dyDescent="0.3">
      <c r="A12" s="6" t="s">
        <v>40</v>
      </c>
      <c r="B12" s="6" t="s">
        <v>61</v>
      </c>
      <c r="C12" s="6" t="s">
        <v>41</v>
      </c>
      <c r="D12" s="15">
        <v>456000</v>
      </c>
      <c r="E12" s="15">
        <v>150000</v>
      </c>
      <c r="F12" s="16">
        <v>60</v>
      </c>
      <c r="G12" s="16">
        <v>39</v>
      </c>
      <c r="H12" s="5">
        <f t="shared" ref="H12" si="0">SUM(F12:G12)</f>
        <v>99</v>
      </c>
      <c r="I12" s="11">
        <v>25</v>
      </c>
      <c r="J12" s="11">
        <v>13</v>
      </c>
      <c r="K12" s="11">
        <v>12</v>
      </c>
      <c r="L12" s="11">
        <v>5</v>
      </c>
      <c r="M12" s="11">
        <v>8</v>
      </c>
      <c r="N12" s="11">
        <v>12</v>
      </c>
      <c r="O12" s="11">
        <v>10</v>
      </c>
      <c r="P12" s="12">
        <f t="shared" ref="P12:P16" si="1">SUM(I12:O12)</f>
        <v>85</v>
      </c>
    </row>
    <row r="13" spans="1:16" x14ac:dyDescent="0.3">
      <c r="A13" s="6" t="s">
        <v>43</v>
      </c>
      <c r="B13" s="6" t="s">
        <v>60</v>
      </c>
      <c r="C13" s="6" t="s">
        <v>44</v>
      </c>
      <c r="D13" s="15">
        <v>1334397</v>
      </c>
      <c r="E13" s="15">
        <v>320000</v>
      </c>
      <c r="F13" s="16">
        <v>56</v>
      </c>
      <c r="G13" s="16">
        <v>33</v>
      </c>
      <c r="H13" s="5">
        <f t="shared" ref="H13:H21" si="2">SUM(F13:G13)</f>
        <v>89</v>
      </c>
      <c r="I13" s="11">
        <v>20</v>
      </c>
      <c r="J13" s="11">
        <v>12</v>
      </c>
      <c r="K13" s="11">
        <v>10</v>
      </c>
      <c r="L13" s="11">
        <v>5</v>
      </c>
      <c r="M13" s="11">
        <v>10</v>
      </c>
      <c r="N13" s="11">
        <v>12</v>
      </c>
      <c r="O13" s="11">
        <v>10</v>
      </c>
      <c r="P13" s="12">
        <f t="shared" si="1"/>
        <v>79</v>
      </c>
    </row>
    <row r="14" spans="1:16" x14ac:dyDescent="0.3">
      <c r="A14" s="17" t="s">
        <v>47</v>
      </c>
      <c r="B14" s="6" t="s">
        <v>59</v>
      </c>
      <c r="C14" s="6" t="s">
        <v>48</v>
      </c>
      <c r="D14" s="15">
        <v>82283</v>
      </c>
      <c r="E14" s="15">
        <v>70000</v>
      </c>
      <c r="F14" s="16">
        <v>57</v>
      </c>
      <c r="G14" s="16" t="s">
        <v>52</v>
      </c>
      <c r="H14" s="5">
        <f t="shared" si="2"/>
        <v>57</v>
      </c>
      <c r="I14" s="11">
        <v>23</v>
      </c>
      <c r="J14" s="11">
        <v>12</v>
      </c>
      <c r="K14" s="11">
        <v>12</v>
      </c>
      <c r="L14" s="11">
        <v>5</v>
      </c>
      <c r="M14" s="11">
        <v>10</v>
      </c>
      <c r="N14" s="11">
        <v>13</v>
      </c>
      <c r="O14" s="11">
        <v>9</v>
      </c>
      <c r="P14" s="12">
        <f t="shared" si="1"/>
        <v>84</v>
      </c>
    </row>
    <row r="15" spans="1:16" x14ac:dyDescent="0.3">
      <c r="A15" s="6" t="s">
        <v>53</v>
      </c>
      <c r="B15" s="6" t="s">
        <v>54</v>
      </c>
      <c r="C15" s="6" t="s">
        <v>55</v>
      </c>
      <c r="D15" s="15">
        <v>265000</v>
      </c>
      <c r="E15" s="15">
        <v>220000</v>
      </c>
      <c r="F15" s="16" t="s">
        <v>52</v>
      </c>
      <c r="G15" s="16">
        <v>28</v>
      </c>
      <c r="H15" s="5">
        <f t="shared" si="2"/>
        <v>28</v>
      </c>
      <c r="I15" s="11">
        <v>20</v>
      </c>
      <c r="J15" s="11">
        <v>12</v>
      </c>
      <c r="K15" s="11">
        <v>15</v>
      </c>
      <c r="L15" s="11">
        <v>4</v>
      </c>
      <c r="M15" s="11">
        <v>4</v>
      </c>
      <c r="N15" s="11">
        <v>3</v>
      </c>
      <c r="O15" s="11">
        <v>10</v>
      </c>
      <c r="P15" s="12">
        <f t="shared" si="1"/>
        <v>68</v>
      </c>
    </row>
    <row r="16" spans="1:16" x14ac:dyDescent="0.3">
      <c r="A16" s="6" t="s">
        <v>56</v>
      </c>
      <c r="B16" s="6" t="s">
        <v>58</v>
      </c>
      <c r="C16" s="6" t="s">
        <v>62</v>
      </c>
      <c r="D16" s="15">
        <v>271000</v>
      </c>
      <c r="E16" s="15">
        <v>230000</v>
      </c>
      <c r="F16" s="16">
        <v>57</v>
      </c>
      <c r="G16" s="16">
        <v>29</v>
      </c>
      <c r="H16" s="5">
        <f t="shared" si="2"/>
        <v>86</v>
      </c>
      <c r="I16" s="11">
        <v>21</v>
      </c>
      <c r="J16" s="11">
        <v>13</v>
      </c>
      <c r="K16" s="11">
        <v>13</v>
      </c>
      <c r="L16" s="11">
        <v>4</v>
      </c>
      <c r="M16" s="11">
        <v>8</v>
      </c>
      <c r="N16" s="11">
        <v>13</v>
      </c>
      <c r="O16" s="11">
        <v>9</v>
      </c>
      <c r="P16" s="12">
        <f t="shared" si="1"/>
        <v>81</v>
      </c>
    </row>
    <row r="17" spans="1:16" x14ac:dyDescent="0.3">
      <c r="A17" s="6" t="s">
        <v>57</v>
      </c>
      <c r="B17" s="6" t="s">
        <v>58</v>
      </c>
      <c r="C17" s="6" t="s">
        <v>63</v>
      </c>
      <c r="D17" s="15">
        <v>132500</v>
      </c>
      <c r="E17" s="15">
        <v>113000</v>
      </c>
      <c r="F17" s="16">
        <v>58</v>
      </c>
      <c r="G17" s="16">
        <v>32</v>
      </c>
      <c r="H17" s="5">
        <f t="shared" si="2"/>
        <v>90</v>
      </c>
      <c r="I17" s="11">
        <v>10</v>
      </c>
      <c r="J17" s="11">
        <v>12</v>
      </c>
      <c r="K17" s="11">
        <v>5</v>
      </c>
      <c r="L17" s="11">
        <v>4</v>
      </c>
      <c r="M17" s="11">
        <v>9</v>
      </c>
      <c r="N17" s="11">
        <v>9</v>
      </c>
      <c r="O17" s="11">
        <v>9</v>
      </c>
      <c r="P17" s="12">
        <f t="shared" ref="P17:P25" si="3">SUM(I17:O17)</f>
        <v>58</v>
      </c>
    </row>
    <row r="18" spans="1:16" x14ac:dyDescent="0.3">
      <c r="A18" s="17" t="s">
        <v>64</v>
      </c>
      <c r="B18" s="6" t="s">
        <v>60</v>
      </c>
      <c r="C18" s="6" t="s">
        <v>65</v>
      </c>
      <c r="D18" s="15">
        <v>488776</v>
      </c>
      <c r="E18" s="15">
        <v>140000</v>
      </c>
      <c r="F18" s="16">
        <v>57</v>
      </c>
      <c r="G18" s="16">
        <v>32</v>
      </c>
      <c r="H18" s="5">
        <f t="shared" si="2"/>
        <v>89</v>
      </c>
      <c r="I18" s="11">
        <v>15</v>
      </c>
      <c r="J18" s="11">
        <v>13</v>
      </c>
      <c r="K18" s="11">
        <v>8</v>
      </c>
      <c r="L18" s="11">
        <v>5</v>
      </c>
      <c r="M18" s="11">
        <v>8</v>
      </c>
      <c r="N18" s="11">
        <v>8</v>
      </c>
      <c r="O18" s="11">
        <v>7</v>
      </c>
      <c r="P18" s="12">
        <f t="shared" si="3"/>
        <v>64</v>
      </c>
    </row>
    <row r="19" spans="1:16" x14ac:dyDescent="0.2">
      <c r="A19" s="18" t="s">
        <v>66</v>
      </c>
      <c r="B19" s="19" t="s">
        <v>71</v>
      </c>
      <c r="C19" s="20" t="s">
        <v>70</v>
      </c>
      <c r="D19" s="21">
        <v>214200</v>
      </c>
      <c r="E19" s="21">
        <v>192780</v>
      </c>
      <c r="F19" s="22">
        <v>50</v>
      </c>
      <c r="G19" s="22">
        <v>30</v>
      </c>
      <c r="H19" s="23">
        <f t="shared" si="2"/>
        <v>80</v>
      </c>
      <c r="I19" s="24">
        <v>22</v>
      </c>
      <c r="J19" s="24">
        <v>13</v>
      </c>
      <c r="K19" s="24">
        <v>11</v>
      </c>
      <c r="L19" s="24">
        <v>5</v>
      </c>
      <c r="M19" s="24">
        <v>8</v>
      </c>
      <c r="N19" s="24">
        <v>8</v>
      </c>
      <c r="O19" s="24">
        <v>10</v>
      </c>
      <c r="P19" s="25">
        <f t="shared" si="3"/>
        <v>77</v>
      </c>
    </row>
    <row r="20" spans="1:16" x14ac:dyDescent="0.2">
      <c r="A20" s="18" t="s">
        <v>67</v>
      </c>
      <c r="B20" s="19" t="s">
        <v>72</v>
      </c>
      <c r="C20" s="20" t="s">
        <v>74</v>
      </c>
      <c r="D20" s="21">
        <v>385500</v>
      </c>
      <c r="E20" s="21">
        <v>297000</v>
      </c>
      <c r="F20" s="22">
        <v>50</v>
      </c>
      <c r="G20" s="22">
        <v>23</v>
      </c>
      <c r="H20" s="23">
        <f t="shared" ref="H20" si="4">SUM(F20:G20)</f>
        <v>73</v>
      </c>
      <c r="I20" s="24">
        <v>20</v>
      </c>
      <c r="J20" s="24">
        <v>10</v>
      </c>
      <c r="K20" s="24">
        <v>12</v>
      </c>
      <c r="L20" s="24">
        <v>4</v>
      </c>
      <c r="M20" s="24">
        <v>6</v>
      </c>
      <c r="N20" s="24">
        <v>7</v>
      </c>
      <c r="O20" s="24">
        <v>6</v>
      </c>
      <c r="P20" s="25">
        <f t="shared" ref="P20" si="5">SUM(I20:O20)</f>
        <v>65</v>
      </c>
    </row>
    <row r="21" spans="1:16" x14ac:dyDescent="0.2">
      <c r="A21" s="18" t="s">
        <v>68</v>
      </c>
      <c r="B21" s="19" t="s">
        <v>73</v>
      </c>
      <c r="C21" s="20" t="s">
        <v>69</v>
      </c>
      <c r="D21" s="21">
        <v>299250</v>
      </c>
      <c r="E21" s="21">
        <v>210000</v>
      </c>
      <c r="F21" s="22">
        <v>55</v>
      </c>
      <c r="G21" s="22">
        <v>40</v>
      </c>
      <c r="H21" s="23">
        <f t="shared" si="2"/>
        <v>95</v>
      </c>
      <c r="I21" s="24">
        <v>17</v>
      </c>
      <c r="J21" s="24">
        <v>12</v>
      </c>
      <c r="K21" s="24">
        <v>12</v>
      </c>
      <c r="L21" s="24">
        <v>4</v>
      </c>
      <c r="M21" s="24">
        <v>5</v>
      </c>
      <c r="N21" s="24">
        <v>8</v>
      </c>
      <c r="O21" s="24">
        <v>10</v>
      </c>
      <c r="P21" s="25">
        <f t="shared" si="3"/>
        <v>68</v>
      </c>
    </row>
    <row r="22" spans="1:16" ht="12" customHeight="1" x14ac:dyDescent="0.2">
      <c r="A22" s="18" t="s">
        <v>78</v>
      </c>
      <c r="B22" s="19" t="s">
        <v>79</v>
      </c>
      <c r="C22" s="20" t="s">
        <v>80</v>
      </c>
      <c r="D22" s="21">
        <v>508595</v>
      </c>
      <c r="E22" s="21">
        <v>200000</v>
      </c>
      <c r="F22" s="22">
        <v>58</v>
      </c>
      <c r="G22" s="22">
        <v>30</v>
      </c>
      <c r="H22" s="23">
        <v>88</v>
      </c>
      <c r="I22" s="24">
        <v>28</v>
      </c>
      <c r="J22" s="24">
        <v>15</v>
      </c>
      <c r="K22" s="24">
        <v>14</v>
      </c>
      <c r="L22" s="24">
        <v>5</v>
      </c>
      <c r="M22" s="24">
        <v>8</v>
      </c>
      <c r="N22" s="24">
        <v>12</v>
      </c>
      <c r="O22" s="24">
        <v>10</v>
      </c>
      <c r="P22" s="25">
        <f t="shared" si="3"/>
        <v>92</v>
      </c>
    </row>
    <row r="23" spans="1:16" x14ac:dyDescent="0.2">
      <c r="A23" s="18" t="s">
        <v>81</v>
      </c>
      <c r="B23" s="19" t="s">
        <v>82</v>
      </c>
      <c r="C23" s="20" t="s">
        <v>83</v>
      </c>
      <c r="D23" s="21">
        <v>607332</v>
      </c>
      <c r="E23" s="21">
        <v>200000</v>
      </c>
      <c r="F23" s="22">
        <v>55</v>
      </c>
      <c r="G23" s="22">
        <v>34</v>
      </c>
      <c r="H23" s="23">
        <v>89</v>
      </c>
      <c r="I23" s="24">
        <v>25</v>
      </c>
      <c r="J23" s="24">
        <v>13</v>
      </c>
      <c r="K23" s="24">
        <v>13</v>
      </c>
      <c r="L23" s="24">
        <v>4</v>
      </c>
      <c r="M23" s="24">
        <v>7</v>
      </c>
      <c r="N23" s="24">
        <v>10</v>
      </c>
      <c r="O23" s="24">
        <v>8</v>
      </c>
      <c r="P23" s="25">
        <f t="shared" si="3"/>
        <v>80</v>
      </c>
    </row>
    <row r="24" spans="1:16" x14ac:dyDescent="0.2">
      <c r="A24" s="18" t="s">
        <v>84</v>
      </c>
      <c r="B24" s="19" t="s">
        <v>82</v>
      </c>
      <c r="C24" s="20" t="s">
        <v>85</v>
      </c>
      <c r="D24" s="21">
        <v>710100</v>
      </c>
      <c r="E24" s="21">
        <v>100000</v>
      </c>
      <c r="F24" s="22">
        <v>49</v>
      </c>
      <c r="G24" s="22">
        <v>29</v>
      </c>
      <c r="H24" s="23">
        <v>78</v>
      </c>
      <c r="I24" s="24">
        <v>25</v>
      </c>
      <c r="J24" s="24">
        <v>13</v>
      </c>
      <c r="K24" s="24">
        <v>13</v>
      </c>
      <c r="L24" s="24">
        <v>4</v>
      </c>
      <c r="M24" s="24">
        <v>5</v>
      </c>
      <c r="N24" s="24">
        <v>8</v>
      </c>
      <c r="O24" s="24">
        <v>8</v>
      </c>
      <c r="P24" s="25">
        <f t="shared" si="3"/>
        <v>76</v>
      </c>
    </row>
    <row r="25" spans="1:16" x14ac:dyDescent="0.2">
      <c r="A25" s="18" t="s">
        <v>86</v>
      </c>
      <c r="B25" s="19" t="s">
        <v>87</v>
      </c>
      <c r="C25" s="20" t="s">
        <v>88</v>
      </c>
      <c r="D25" s="21">
        <v>1511990</v>
      </c>
      <c r="E25" s="21">
        <v>740875</v>
      </c>
      <c r="F25" s="22">
        <v>45</v>
      </c>
      <c r="G25" s="22">
        <v>30</v>
      </c>
      <c r="H25" s="23">
        <v>75</v>
      </c>
      <c r="I25" s="24">
        <v>27</v>
      </c>
      <c r="J25" s="24">
        <v>14</v>
      </c>
      <c r="K25" s="24">
        <v>14</v>
      </c>
      <c r="L25" s="24">
        <v>4</v>
      </c>
      <c r="M25" s="24">
        <v>6</v>
      </c>
      <c r="N25" s="24">
        <v>10</v>
      </c>
      <c r="O25" s="24">
        <v>9</v>
      </c>
      <c r="P25" s="25">
        <f t="shared" si="3"/>
        <v>84</v>
      </c>
    </row>
    <row r="26" spans="1:16" x14ac:dyDescent="0.3">
      <c r="E26" s="10">
        <f>SUM(E12:E25)</f>
        <v>3183655</v>
      </c>
    </row>
    <row r="27" spans="1:16" x14ac:dyDescent="0.3">
      <c r="D27" s="9"/>
      <c r="E27" s="10"/>
    </row>
  </sheetData>
  <dataValidations count="7">
    <dataValidation type="whole" allowBlank="1" showInputMessage="1" showErrorMessage="1" errorTitle="ZNOVU A LÉPE" error="To je móóóóóóc!!!!" sqref="I12:I13 I15:O16 I17:I25">
      <formula1>0</formula1>
      <formula2>30</formula2>
    </dataValidation>
    <dataValidation type="whole" showInputMessage="1" showErrorMessage="1" errorTitle="ZNOVU A LÉPE" error="To je móóóóóóc!!!!" sqref="J12:K13 J17:K25">
      <formula1>0</formula1>
      <formula2>15</formula2>
    </dataValidation>
    <dataValidation type="whole" allowBlank="1" showInputMessage="1" showErrorMessage="1" errorTitle="ZNOVU A LÉPE" error="To je móóóóóóc!!!!" sqref="L12:L13 L17:L25">
      <formula1>0</formula1>
      <formula2>5</formula2>
    </dataValidation>
    <dataValidation type="whole" showInputMessage="1" showErrorMessage="1" errorTitle="ZNOVU A LÉPE" error="To je móóóóóóc!!!!" sqref="M12:M13 M17:M25">
      <formula1>0</formula1>
      <formula2>10</formula2>
    </dataValidation>
    <dataValidation type="whole" showInputMessage="1" showErrorMessage="1" errorTitle="ZNOVU A LÉPE" error="To je móóóóóóc!!!!_x000a__x000a_" sqref="N12:N13 N17:N25">
      <formula1>0</formula1>
      <formula2>15</formula2>
    </dataValidation>
    <dataValidation type="whole" showInputMessage="1" showErrorMessage="1" errorTitle="ZNOVU A LÉPE" error="To je móóóóóóc!!!!_x000a__x000a_" sqref="O12:O13 O17:O25">
      <formula1>0</formula1>
      <formula2>10</formula2>
    </dataValidation>
    <dataValidation type="whole" showInputMessage="1" showErrorMessage="1" errorTitle="ZNOVU A LÉPE" error="To je móóóóóóc!!!!" sqref="P12:P25">
      <formula1>0</formula1>
      <formula2>100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/>
  </sheetViews>
  <sheetFormatPr defaultColWidth="9.109375" defaultRowHeight="12" x14ac:dyDescent="0.3"/>
  <cols>
    <col min="1" max="1" width="9.33203125" style="1" customWidth="1"/>
    <col min="2" max="2" width="18.88671875" style="1" customWidth="1"/>
    <col min="3" max="3" width="34.3320312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bestFit="1" customWidth="1"/>
    <col min="24" max="24" width="13.33203125" style="1" customWidth="1"/>
    <col min="25" max="16384" width="9.109375" style="1"/>
  </cols>
  <sheetData>
    <row r="1" spans="1:17" ht="35.25" customHeight="1" x14ac:dyDescent="0.3">
      <c r="A1" s="2" t="s">
        <v>32</v>
      </c>
    </row>
    <row r="2" spans="1:17" ht="12.6" x14ac:dyDescent="0.3">
      <c r="A2" s="1" t="s">
        <v>33</v>
      </c>
      <c r="I2" s="7" t="s">
        <v>37</v>
      </c>
    </row>
    <row r="3" spans="1:17" ht="12.6" x14ac:dyDescent="0.3">
      <c r="A3" s="1" t="s">
        <v>26</v>
      </c>
    </row>
    <row r="4" spans="1:17" ht="12.6" x14ac:dyDescent="0.3">
      <c r="A4" s="1" t="s">
        <v>34</v>
      </c>
      <c r="I4" s="8" t="s">
        <v>38</v>
      </c>
    </row>
    <row r="5" spans="1:17" ht="12.6" x14ac:dyDescent="0.3">
      <c r="A5" s="1" t="s">
        <v>31</v>
      </c>
      <c r="I5" s="8" t="s">
        <v>39</v>
      </c>
    </row>
    <row r="6" spans="1:17" ht="12.6" x14ac:dyDescent="0.3">
      <c r="A6" s="1" t="s">
        <v>36</v>
      </c>
      <c r="I6" s="8"/>
    </row>
    <row r="7" spans="1:17" x14ac:dyDescent="0.3">
      <c r="A7" s="1" t="s">
        <v>35</v>
      </c>
    </row>
    <row r="8" spans="1:17" ht="12.6" x14ac:dyDescent="0.3">
      <c r="A8" s="1" t="s">
        <v>27</v>
      </c>
    </row>
    <row r="10" spans="1:17" ht="100.8" x14ac:dyDescent="0.3">
      <c r="A10" s="3" t="s">
        <v>0</v>
      </c>
      <c r="B10" s="3" t="s">
        <v>1</v>
      </c>
      <c r="C10" s="3" t="s">
        <v>75</v>
      </c>
      <c r="D10" s="3" t="s">
        <v>22</v>
      </c>
      <c r="E10" s="3" t="s">
        <v>2</v>
      </c>
      <c r="F10" s="3" t="s">
        <v>3</v>
      </c>
      <c r="G10" s="3" t="s">
        <v>4</v>
      </c>
      <c r="H10" s="3" t="s">
        <v>5</v>
      </c>
      <c r="I10" s="13" t="s">
        <v>28</v>
      </c>
      <c r="J10" s="13" t="s">
        <v>29</v>
      </c>
      <c r="K10" s="13" t="s">
        <v>25</v>
      </c>
      <c r="L10" s="13" t="s">
        <v>6</v>
      </c>
      <c r="M10" s="13" t="s">
        <v>7</v>
      </c>
      <c r="N10" s="13" t="s">
        <v>30</v>
      </c>
      <c r="O10" s="13" t="s">
        <v>8</v>
      </c>
      <c r="P10" s="3" t="s">
        <v>9</v>
      </c>
    </row>
    <row r="11" spans="1:17" x14ac:dyDescent="0.3">
      <c r="A11" s="6"/>
      <c r="B11" s="6"/>
      <c r="C11" s="6"/>
      <c r="D11" s="6"/>
      <c r="E11" s="6"/>
      <c r="F11" s="5"/>
      <c r="G11" s="5"/>
      <c r="H11" s="5"/>
      <c r="I11" s="4" t="s">
        <v>18</v>
      </c>
      <c r="J11" s="4" t="s">
        <v>19</v>
      </c>
      <c r="K11" s="4" t="s">
        <v>19</v>
      </c>
      <c r="L11" s="4" t="s">
        <v>20</v>
      </c>
      <c r="M11" s="4" t="s">
        <v>21</v>
      </c>
      <c r="N11" s="4" t="s">
        <v>19</v>
      </c>
      <c r="O11" s="4" t="s">
        <v>21</v>
      </c>
      <c r="P11" s="5"/>
    </row>
    <row r="12" spans="1:17" x14ac:dyDescent="0.3">
      <c r="A12" s="6" t="s">
        <v>40</v>
      </c>
      <c r="B12" s="6" t="s">
        <v>61</v>
      </c>
      <c r="C12" s="6" t="s">
        <v>41</v>
      </c>
      <c r="D12" s="15">
        <v>456000</v>
      </c>
      <c r="E12" s="15">
        <v>150000</v>
      </c>
      <c r="F12" s="16">
        <v>60</v>
      </c>
      <c r="G12" s="16">
        <v>39</v>
      </c>
      <c r="H12" s="5">
        <f t="shared" ref="H12" si="0">SUM(F12:G12)</f>
        <v>99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2">
        <f t="shared" ref="P12:P16" si="1">SUM(I12:O12)</f>
        <v>0</v>
      </c>
      <c r="Q12" s="1" t="s">
        <v>77</v>
      </c>
    </row>
    <row r="13" spans="1:17" x14ac:dyDescent="0.3">
      <c r="A13" s="6" t="s">
        <v>43</v>
      </c>
      <c r="B13" s="6" t="s">
        <v>60</v>
      </c>
      <c r="C13" s="6" t="s">
        <v>44</v>
      </c>
      <c r="D13" s="15">
        <v>1334397</v>
      </c>
      <c r="E13" s="15">
        <v>320000</v>
      </c>
      <c r="F13" s="16">
        <v>56</v>
      </c>
      <c r="G13" s="16">
        <v>33</v>
      </c>
      <c r="H13" s="5">
        <f t="shared" ref="H13:H21" si="2">SUM(F13:G13)</f>
        <v>89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2">
        <f t="shared" si="1"/>
        <v>0</v>
      </c>
      <c r="Q13" s="1" t="s">
        <v>77</v>
      </c>
    </row>
    <row r="14" spans="1:17" x14ac:dyDescent="0.3">
      <c r="A14" s="17" t="s">
        <v>47</v>
      </c>
      <c r="B14" s="6" t="s">
        <v>59</v>
      </c>
      <c r="C14" s="6" t="s">
        <v>48</v>
      </c>
      <c r="D14" s="15">
        <v>82283</v>
      </c>
      <c r="E14" s="15">
        <v>70000</v>
      </c>
      <c r="F14" s="16">
        <v>57</v>
      </c>
      <c r="G14" s="16" t="s">
        <v>52</v>
      </c>
      <c r="H14" s="5">
        <f t="shared" si="2"/>
        <v>57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2">
        <f t="shared" si="1"/>
        <v>0</v>
      </c>
      <c r="Q14" s="1" t="s">
        <v>77</v>
      </c>
    </row>
    <row r="15" spans="1:17" x14ac:dyDescent="0.3">
      <c r="A15" s="6" t="s">
        <v>53</v>
      </c>
      <c r="B15" s="6" t="s">
        <v>54</v>
      </c>
      <c r="C15" s="6" t="s">
        <v>55</v>
      </c>
      <c r="D15" s="15">
        <v>265000</v>
      </c>
      <c r="E15" s="15">
        <v>220000</v>
      </c>
      <c r="F15" s="16" t="s">
        <v>52</v>
      </c>
      <c r="G15" s="16">
        <v>28</v>
      </c>
      <c r="H15" s="5">
        <f t="shared" si="2"/>
        <v>28</v>
      </c>
      <c r="I15" s="11">
        <v>25</v>
      </c>
      <c r="J15" s="11">
        <v>13</v>
      </c>
      <c r="K15" s="11">
        <v>15</v>
      </c>
      <c r="L15" s="11">
        <v>3</v>
      </c>
      <c r="M15" s="11">
        <v>3</v>
      </c>
      <c r="N15" s="11">
        <v>5</v>
      </c>
      <c r="O15" s="11">
        <v>10</v>
      </c>
      <c r="P15" s="12">
        <f t="shared" si="1"/>
        <v>74</v>
      </c>
    </row>
    <row r="16" spans="1:17" x14ac:dyDescent="0.3">
      <c r="A16" s="6" t="s">
        <v>56</v>
      </c>
      <c r="B16" s="6" t="s">
        <v>58</v>
      </c>
      <c r="C16" s="6" t="s">
        <v>62</v>
      </c>
      <c r="D16" s="15">
        <v>271000</v>
      </c>
      <c r="E16" s="15">
        <v>230000</v>
      </c>
      <c r="F16" s="16">
        <v>57</v>
      </c>
      <c r="G16" s="16">
        <v>29</v>
      </c>
      <c r="H16" s="5">
        <f t="shared" si="2"/>
        <v>86</v>
      </c>
      <c r="I16" s="11">
        <v>22</v>
      </c>
      <c r="J16" s="11">
        <v>14</v>
      </c>
      <c r="K16" s="11">
        <v>14</v>
      </c>
      <c r="L16" s="11">
        <v>4</v>
      </c>
      <c r="M16" s="11">
        <v>9</v>
      </c>
      <c r="N16" s="11">
        <v>13</v>
      </c>
      <c r="O16" s="11">
        <v>9</v>
      </c>
      <c r="P16" s="12">
        <f t="shared" si="1"/>
        <v>85</v>
      </c>
    </row>
    <row r="17" spans="1:17" x14ac:dyDescent="0.3">
      <c r="A17" s="6" t="s">
        <v>57</v>
      </c>
      <c r="B17" s="6" t="s">
        <v>58</v>
      </c>
      <c r="C17" s="6" t="s">
        <v>63</v>
      </c>
      <c r="D17" s="15">
        <v>132500</v>
      </c>
      <c r="E17" s="15">
        <v>113000</v>
      </c>
      <c r="F17" s="16">
        <v>58</v>
      </c>
      <c r="G17" s="16">
        <v>32</v>
      </c>
      <c r="H17" s="5">
        <f t="shared" si="2"/>
        <v>90</v>
      </c>
      <c r="I17" s="11">
        <v>8</v>
      </c>
      <c r="J17" s="11">
        <v>12</v>
      </c>
      <c r="K17" s="11">
        <v>8</v>
      </c>
      <c r="L17" s="11">
        <v>4</v>
      </c>
      <c r="M17" s="11">
        <v>9</v>
      </c>
      <c r="N17" s="11">
        <v>10</v>
      </c>
      <c r="O17" s="11">
        <v>8</v>
      </c>
      <c r="P17" s="12">
        <f t="shared" ref="P17:P25" si="3">SUM(I17:O17)</f>
        <v>59</v>
      </c>
    </row>
    <row r="18" spans="1:17" x14ac:dyDescent="0.3">
      <c r="A18" s="17" t="s">
        <v>64</v>
      </c>
      <c r="B18" s="6" t="s">
        <v>60</v>
      </c>
      <c r="C18" s="6" t="s">
        <v>65</v>
      </c>
      <c r="D18" s="15">
        <v>488776</v>
      </c>
      <c r="E18" s="15">
        <v>140000</v>
      </c>
      <c r="F18" s="16">
        <v>57</v>
      </c>
      <c r="G18" s="16">
        <v>32</v>
      </c>
      <c r="H18" s="5">
        <f t="shared" si="2"/>
        <v>89</v>
      </c>
      <c r="I18" s="11">
        <v>10</v>
      </c>
      <c r="J18" s="11">
        <v>12</v>
      </c>
      <c r="K18" s="11">
        <v>10</v>
      </c>
      <c r="L18" s="11">
        <v>5</v>
      </c>
      <c r="M18" s="11">
        <v>9</v>
      </c>
      <c r="N18" s="11">
        <v>8</v>
      </c>
      <c r="O18" s="11">
        <v>7</v>
      </c>
      <c r="P18" s="12">
        <f t="shared" si="3"/>
        <v>61</v>
      </c>
    </row>
    <row r="19" spans="1:17" x14ac:dyDescent="0.2">
      <c r="A19" s="18" t="s">
        <v>66</v>
      </c>
      <c r="B19" s="19" t="s">
        <v>71</v>
      </c>
      <c r="C19" s="20" t="s">
        <v>70</v>
      </c>
      <c r="D19" s="21">
        <v>214200</v>
      </c>
      <c r="E19" s="21">
        <v>192780</v>
      </c>
      <c r="F19" s="22">
        <v>50</v>
      </c>
      <c r="G19" s="22">
        <v>30</v>
      </c>
      <c r="H19" s="23">
        <f t="shared" si="2"/>
        <v>80</v>
      </c>
      <c r="I19" s="24">
        <v>17</v>
      </c>
      <c r="J19" s="24">
        <v>12</v>
      </c>
      <c r="K19" s="24">
        <v>12</v>
      </c>
      <c r="L19" s="24">
        <v>5</v>
      </c>
      <c r="M19" s="24">
        <v>8</v>
      </c>
      <c r="N19" s="24">
        <v>8</v>
      </c>
      <c r="O19" s="24">
        <v>10</v>
      </c>
      <c r="P19" s="25">
        <f t="shared" si="3"/>
        <v>72</v>
      </c>
    </row>
    <row r="20" spans="1:17" x14ac:dyDescent="0.2">
      <c r="A20" s="18" t="s">
        <v>67</v>
      </c>
      <c r="B20" s="19" t="s">
        <v>72</v>
      </c>
      <c r="C20" s="20" t="s">
        <v>74</v>
      </c>
      <c r="D20" s="21">
        <v>385500</v>
      </c>
      <c r="E20" s="21">
        <v>297000</v>
      </c>
      <c r="F20" s="22">
        <v>50</v>
      </c>
      <c r="G20" s="22">
        <v>23</v>
      </c>
      <c r="H20" s="23">
        <f t="shared" ref="H20" si="4">SUM(F20:G20)</f>
        <v>73</v>
      </c>
      <c r="I20" s="24">
        <v>19</v>
      </c>
      <c r="J20" s="24">
        <v>10</v>
      </c>
      <c r="K20" s="24">
        <v>12</v>
      </c>
      <c r="L20" s="24">
        <v>4</v>
      </c>
      <c r="M20" s="24">
        <v>4</v>
      </c>
      <c r="N20" s="24">
        <v>7</v>
      </c>
      <c r="O20" s="24">
        <v>10</v>
      </c>
      <c r="P20" s="25">
        <f t="shared" ref="P20" si="5">SUM(I20:O20)</f>
        <v>66</v>
      </c>
    </row>
    <row r="21" spans="1:17" x14ac:dyDescent="0.2">
      <c r="A21" s="18" t="s">
        <v>68</v>
      </c>
      <c r="B21" s="19" t="s">
        <v>73</v>
      </c>
      <c r="C21" s="20" t="s">
        <v>69</v>
      </c>
      <c r="D21" s="21">
        <v>299250</v>
      </c>
      <c r="E21" s="21">
        <v>210000</v>
      </c>
      <c r="F21" s="22">
        <v>55</v>
      </c>
      <c r="G21" s="22">
        <v>40</v>
      </c>
      <c r="H21" s="23">
        <f t="shared" si="2"/>
        <v>95</v>
      </c>
      <c r="I21" s="24">
        <v>25</v>
      </c>
      <c r="J21" s="24">
        <v>12</v>
      </c>
      <c r="K21" s="24">
        <v>12</v>
      </c>
      <c r="L21" s="24">
        <v>4</v>
      </c>
      <c r="M21" s="24">
        <v>5</v>
      </c>
      <c r="N21" s="24">
        <v>8</v>
      </c>
      <c r="O21" s="24">
        <v>10</v>
      </c>
      <c r="P21" s="25">
        <f t="shared" si="3"/>
        <v>76</v>
      </c>
    </row>
    <row r="22" spans="1:17" ht="12" customHeight="1" x14ac:dyDescent="0.2">
      <c r="A22" s="18" t="s">
        <v>78</v>
      </c>
      <c r="B22" s="19" t="s">
        <v>79</v>
      </c>
      <c r="C22" s="20" t="s">
        <v>80</v>
      </c>
      <c r="D22" s="21">
        <v>508595</v>
      </c>
      <c r="E22" s="21">
        <v>200000</v>
      </c>
      <c r="F22" s="22">
        <v>58</v>
      </c>
      <c r="G22" s="22">
        <v>30</v>
      </c>
      <c r="H22" s="23">
        <v>88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5">
        <f t="shared" si="3"/>
        <v>0</v>
      </c>
      <c r="Q22" s="1" t="s">
        <v>77</v>
      </c>
    </row>
    <row r="23" spans="1:17" x14ac:dyDescent="0.2">
      <c r="A23" s="18" t="s">
        <v>81</v>
      </c>
      <c r="B23" s="19" t="s">
        <v>82</v>
      </c>
      <c r="C23" s="20" t="s">
        <v>83</v>
      </c>
      <c r="D23" s="21">
        <v>607332</v>
      </c>
      <c r="E23" s="21">
        <v>200000</v>
      </c>
      <c r="F23" s="22">
        <v>55</v>
      </c>
      <c r="G23" s="22">
        <v>34</v>
      </c>
      <c r="H23" s="23">
        <v>89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5">
        <f t="shared" si="3"/>
        <v>0</v>
      </c>
      <c r="Q23" s="1" t="s">
        <v>77</v>
      </c>
    </row>
    <row r="24" spans="1:17" x14ac:dyDescent="0.2">
      <c r="A24" s="18" t="s">
        <v>84</v>
      </c>
      <c r="B24" s="19" t="s">
        <v>82</v>
      </c>
      <c r="C24" s="20" t="s">
        <v>85</v>
      </c>
      <c r="D24" s="21">
        <v>710100</v>
      </c>
      <c r="E24" s="21">
        <v>100000</v>
      </c>
      <c r="F24" s="22">
        <v>49</v>
      </c>
      <c r="G24" s="22">
        <v>29</v>
      </c>
      <c r="H24" s="23">
        <v>78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5">
        <f t="shared" si="3"/>
        <v>0</v>
      </c>
      <c r="Q24" s="1" t="s">
        <v>77</v>
      </c>
    </row>
    <row r="25" spans="1:17" x14ac:dyDescent="0.2">
      <c r="A25" s="18" t="s">
        <v>86</v>
      </c>
      <c r="B25" s="19" t="s">
        <v>87</v>
      </c>
      <c r="C25" s="20" t="s">
        <v>88</v>
      </c>
      <c r="D25" s="21">
        <v>1511990</v>
      </c>
      <c r="E25" s="21">
        <v>740875</v>
      </c>
      <c r="F25" s="22">
        <v>45</v>
      </c>
      <c r="G25" s="22">
        <v>30</v>
      </c>
      <c r="H25" s="23">
        <v>75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5">
        <f t="shared" si="3"/>
        <v>0</v>
      </c>
      <c r="Q25" s="1" t="s">
        <v>77</v>
      </c>
    </row>
    <row r="26" spans="1:17" x14ac:dyDescent="0.3">
      <c r="E26" s="10">
        <f>SUM(E12:E25)</f>
        <v>3183655</v>
      </c>
    </row>
    <row r="27" spans="1:17" x14ac:dyDescent="0.3">
      <c r="D27" s="9"/>
      <c r="E27" s="10"/>
    </row>
  </sheetData>
  <dataValidations count="7">
    <dataValidation type="whole" allowBlank="1" showInputMessage="1" showErrorMessage="1" errorTitle="ZNOVU A LÉPE" error="To je móóóóóóc!!!!" sqref="J13:O16 I12:I25 J22:O25">
      <formula1>0</formula1>
      <formula2>30</formula2>
    </dataValidation>
    <dataValidation type="whole" showInputMessage="1" showErrorMessage="1" errorTitle="ZNOVU A LÉPE" error="To je móóóóóóc!!!!" sqref="J12:K12 J17:K21">
      <formula1>0</formula1>
      <formula2>15</formula2>
    </dataValidation>
    <dataValidation type="whole" allowBlank="1" showInputMessage="1" showErrorMessage="1" errorTitle="ZNOVU A LÉPE" error="To je móóóóóóc!!!!" sqref="L12 L17:L21">
      <formula1>0</formula1>
      <formula2>5</formula2>
    </dataValidation>
    <dataValidation type="whole" showInputMessage="1" showErrorMessage="1" errorTitle="ZNOVU A LÉPE" error="To je móóóóóóc!!!!" sqref="M12 M17:M21">
      <formula1>0</formula1>
      <formula2>10</formula2>
    </dataValidation>
    <dataValidation type="whole" showInputMessage="1" showErrorMessage="1" errorTitle="ZNOVU A LÉPE" error="To je móóóóóóc!!!!_x000a__x000a_" sqref="N12 N17:N21">
      <formula1>0</formula1>
      <formula2>15</formula2>
    </dataValidation>
    <dataValidation type="whole" showInputMessage="1" showErrorMessage="1" errorTitle="ZNOVU A LÉPE" error="To je móóóóóóc!!!!_x000a__x000a_" sqref="O12 O17:O21">
      <formula1>0</formula1>
      <formula2>10</formula2>
    </dataValidation>
    <dataValidation type="whole" showInputMessage="1" showErrorMessage="1" errorTitle="ZNOVU A LÉPE" error="To je móóóóóóc!!!!" sqref="P12:P25">
      <formula1>0</formula1>
      <formula2>100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/>
  </sheetViews>
  <sheetFormatPr defaultColWidth="9.109375" defaultRowHeight="12" x14ac:dyDescent="0.3"/>
  <cols>
    <col min="1" max="1" width="9.33203125" style="1" customWidth="1"/>
    <col min="2" max="2" width="15.88671875" style="1" customWidth="1"/>
    <col min="3" max="3" width="34.10937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bestFit="1" customWidth="1"/>
    <col min="24" max="24" width="13.33203125" style="1" customWidth="1"/>
    <col min="25" max="16384" width="9.109375" style="1"/>
  </cols>
  <sheetData>
    <row r="1" spans="1:16" ht="35.25" customHeight="1" x14ac:dyDescent="0.3">
      <c r="A1" s="2" t="s">
        <v>32</v>
      </c>
    </row>
    <row r="2" spans="1:16" ht="12.6" x14ac:dyDescent="0.3">
      <c r="A2" s="1" t="s">
        <v>33</v>
      </c>
      <c r="I2" s="7" t="s">
        <v>37</v>
      </c>
    </row>
    <row r="3" spans="1:16" ht="12.6" x14ac:dyDescent="0.3">
      <c r="A3" s="1" t="s">
        <v>26</v>
      </c>
    </row>
    <row r="4" spans="1:16" ht="12.6" x14ac:dyDescent="0.3">
      <c r="A4" s="1" t="s">
        <v>34</v>
      </c>
      <c r="I4" s="8" t="s">
        <v>38</v>
      </c>
    </row>
    <row r="5" spans="1:16" ht="12.6" x14ac:dyDescent="0.3">
      <c r="A5" s="1" t="s">
        <v>31</v>
      </c>
      <c r="I5" s="8" t="s">
        <v>39</v>
      </c>
    </row>
    <row r="6" spans="1:16" ht="12.6" x14ac:dyDescent="0.3">
      <c r="A6" s="1" t="s">
        <v>36</v>
      </c>
      <c r="I6" s="8"/>
    </row>
    <row r="7" spans="1:16" x14ac:dyDescent="0.3">
      <c r="A7" s="1" t="s">
        <v>35</v>
      </c>
    </row>
    <row r="8" spans="1:16" ht="12.6" x14ac:dyDescent="0.3">
      <c r="A8" s="1" t="s">
        <v>27</v>
      </c>
    </row>
    <row r="10" spans="1:16" ht="100.8" x14ac:dyDescent="0.3">
      <c r="A10" s="3" t="s">
        <v>0</v>
      </c>
      <c r="B10" s="3" t="s">
        <v>1</v>
      </c>
      <c r="C10" s="3" t="s">
        <v>75</v>
      </c>
      <c r="D10" s="3" t="s">
        <v>22</v>
      </c>
      <c r="E10" s="3" t="s">
        <v>2</v>
      </c>
      <c r="F10" s="3" t="s">
        <v>3</v>
      </c>
      <c r="G10" s="3" t="s">
        <v>4</v>
      </c>
      <c r="H10" s="3" t="s">
        <v>5</v>
      </c>
      <c r="I10" s="13" t="s">
        <v>28</v>
      </c>
      <c r="J10" s="13" t="s">
        <v>29</v>
      </c>
      <c r="K10" s="13" t="s">
        <v>25</v>
      </c>
      <c r="L10" s="13" t="s">
        <v>6</v>
      </c>
      <c r="M10" s="13" t="s">
        <v>7</v>
      </c>
      <c r="N10" s="13" t="s">
        <v>30</v>
      </c>
      <c r="O10" s="13" t="s">
        <v>8</v>
      </c>
      <c r="P10" s="3" t="s">
        <v>9</v>
      </c>
    </row>
    <row r="11" spans="1:16" x14ac:dyDescent="0.3">
      <c r="A11" s="6"/>
      <c r="B11" s="6"/>
      <c r="C11" s="6"/>
      <c r="D11" s="6"/>
      <c r="E11" s="6"/>
      <c r="F11" s="5"/>
      <c r="G11" s="5"/>
      <c r="H11" s="5"/>
      <c r="I11" s="4" t="s">
        <v>18</v>
      </c>
      <c r="J11" s="4" t="s">
        <v>19</v>
      </c>
      <c r="K11" s="4" t="s">
        <v>19</v>
      </c>
      <c r="L11" s="4" t="s">
        <v>20</v>
      </c>
      <c r="M11" s="4" t="s">
        <v>21</v>
      </c>
      <c r="N11" s="4" t="s">
        <v>19</v>
      </c>
      <c r="O11" s="4" t="s">
        <v>21</v>
      </c>
      <c r="P11" s="5"/>
    </row>
    <row r="12" spans="1:16" x14ac:dyDescent="0.3">
      <c r="A12" s="6" t="s">
        <v>40</v>
      </c>
      <c r="B12" s="6" t="s">
        <v>61</v>
      </c>
      <c r="C12" s="6" t="s">
        <v>41</v>
      </c>
      <c r="D12" s="15">
        <v>456000</v>
      </c>
      <c r="E12" s="15">
        <v>150000</v>
      </c>
      <c r="F12" s="16">
        <v>60</v>
      </c>
      <c r="G12" s="16">
        <v>39</v>
      </c>
      <c r="H12" s="5">
        <f t="shared" ref="H12" si="0">SUM(F12:G12)</f>
        <v>99</v>
      </c>
      <c r="I12" s="11">
        <v>24</v>
      </c>
      <c r="J12" s="11">
        <v>12</v>
      </c>
      <c r="K12" s="11">
        <v>12</v>
      </c>
      <c r="L12" s="11">
        <v>5</v>
      </c>
      <c r="M12" s="11">
        <v>9</v>
      </c>
      <c r="N12" s="11">
        <v>12</v>
      </c>
      <c r="O12" s="11">
        <v>9</v>
      </c>
      <c r="P12" s="12">
        <f t="shared" ref="P12:P25" si="1">SUM(I12:O12)</f>
        <v>83</v>
      </c>
    </row>
    <row r="13" spans="1:16" x14ac:dyDescent="0.3">
      <c r="A13" s="6" t="s">
        <v>43</v>
      </c>
      <c r="B13" s="6" t="s">
        <v>60</v>
      </c>
      <c r="C13" s="6" t="s">
        <v>44</v>
      </c>
      <c r="D13" s="15">
        <v>1334397</v>
      </c>
      <c r="E13" s="15">
        <v>320000</v>
      </c>
      <c r="F13" s="16">
        <v>56</v>
      </c>
      <c r="G13" s="16">
        <v>33</v>
      </c>
      <c r="H13" s="5">
        <f t="shared" ref="H13:H21" si="2">SUM(F13:G13)</f>
        <v>89</v>
      </c>
      <c r="I13" s="11">
        <v>24</v>
      </c>
      <c r="J13" s="11">
        <v>11</v>
      </c>
      <c r="K13" s="11">
        <v>11</v>
      </c>
      <c r="L13" s="11">
        <v>5</v>
      </c>
      <c r="M13" s="11">
        <v>8</v>
      </c>
      <c r="N13" s="11">
        <v>11</v>
      </c>
      <c r="O13" s="11">
        <v>9</v>
      </c>
      <c r="P13" s="12">
        <f t="shared" si="1"/>
        <v>79</v>
      </c>
    </row>
    <row r="14" spans="1:16" x14ac:dyDescent="0.3">
      <c r="A14" s="17" t="s">
        <v>47</v>
      </c>
      <c r="B14" s="6" t="s">
        <v>59</v>
      </c>
      <c r="C14" s="6" t="s">
        <v>48</v>
      </c>
      <c r="D14" s="15">
        <v>82283</v>
      </c>
      <c r="E14" s="15">
        <v>70000</v>
      </c>
      <c r="F14" s="16">
        <v>57</v>
      </c>
      <c r="G14" s="16" t="s">
        <v>52</v>
      </c>
      <c r="H14" s="5">
        <f t="shared" si="2"/>
        <v>57</v>
      </c>
      <c r="I14" s="11">
        <v>21</v>
      </c>
      <c r="J14" s="11">
        <v>11</v>
      </c>
      <c r="K14" s="11">
        <v>11</v>
      </c>
      <c r="L14" s="11">
        <v>5</v>
      </c>
      <c r="M14" s="11">
        <v>9</v>
      </c>
      <c r="N14" s="11">
        <v>12</v>
      </c>
      <c r="O14" s="11">
        <v>9</v>
      </c>
      <c r="P14" s="12">
        <f t="shared" si="1"/>
        <v>78</v>
      </c>
    </row>
    <row r="15" spans="1:16" x14ac:dyDescent="0.3">
      <c r="A15" s="6" t="s">
        <v>53</v>
      </c>
      <c r="B15" s="6" t="s">
        <v>54</v>
      </c>
      <c r="C15" s="6" t="s">
        <v>55</v>
      </c>
      <c r="D15" s="15">
        <v>265000</v>
      </c>
      <c r="E15" s="15">
        <v>220000</v>
      </c>
      <c r="F15" s="16" t="s">
        <v>52</v>
      </c>
      <c r="G15" s="16">
        <v>28</v>
      </c>
      <c r="H15" s="5">
        <f t="shared" si="2"/>
        <v>28</v>
      </c>
      <c r="I15" s="11">
        <v>20</v>
      </c>
      <c r="J15" s="11">
        <v>12</v>
      </c>
      <c r="K15" s="11">
        <v>11</v>
      </c>
      <c r="L15" s="11">
        <v>4</v>
      </c>
      <c r="M15" s="11">
        <v>9</v>
      </c>
      <c r="N15" s="11">
        <v>13</v>
      </c>
      <c r="O15" s="11">
        <v>10</v>
      </c>
      <c r="P15" s="12">
        <f t="shared" si="1"/>
        <v>79</v>
      </c>
    </row>
    <row r="16" spans="1:16" x14ac:dyDescent="0.3">
      <c r="A16" s="6" t="s">
        <v>56</v>
      </c>
      <c r="B16" s="6" t="s">
        <v>58</v>
      </c>
      <c r="C16" s="6" t="s">
        <v>62</v>
      </c>
      <c r="D16" s="15">
        <v>271000</v>
      </c>
      <c r="E16" s="15">
        <v>230000</v>
      </c>
      <c r="F16" s="16">
        <v>57</v>
      </c>
      <c r="G16" s="16">
        <v>29</v>
      </c>
      <c r="H16" s="5">
        <f t="shared" si="2"/>
        <v>86</v>
      </c>
      <c r="I16" s="11">
        <v>24</v>
      </c>
      <c r="J16" s="11">
        <v>12</v>
      </c>
      <c r="K16" s="11">
        <v>13</v>
      </c>
      <c r="L16" s="11">
        <v>4</v>
      </c>
      <c r="M16" s="11">
        <v>9</v>
      </c>
      <c r="N16" s="11">
        <v>13</v>
      </c>
      <c r="O16" s="11">
        <v>9</v>
      </c>
      <c r="P16" s="12">
        <f t="shared" si="1"/>
        <v>84</v>
      </c>
    </row>
    <row r="17" spans="1:16" x14ac:dyDescent="0.3">
      <c r="A17" s="6" t="s">
        <v>57</v>
      </c>
      <c r="B17" s="6" t="s">
        <v>58</v>
      </c>
      <c r="C17" s="6" t="s">
        <v>63</v>
      </c>
      <c r="D17" s="15">
        <v>132500</v>
      </c>
      <c r="E17" s="15">
        <v>113000</v>
      </c>
      <c r="F17" s="16">
        <v>58</v>
      </c>
      <c r="G17" s="16">
        <v>32</v>
      </c>
      <c r="H17" s="5">
        <f t="shared" si="2"/>
        <v>90</v>
      </c>
      <c r="I17" s="11">
        <v>12</v>
      </c>
      <c r="J17" s="11">
        <v>10</v>
      </c>
      <c r="K17" s="11">
        <v>8</v>
      </c>
      <c r="L17" s="11">
        <v>5</v>
      </c>
      <c r="M17" s="11">
        <v>7</v>
      </c>
      <c r="N17" s="11">
        <v>8</v>
      </c>
      <c r="O17" s="11">
        <v>10</v>
      </c>
      <c r="P17" s="12">
        <f t="shared" si="1"/>
        <v>60</v>
      </c>
    </row>
    <row r="18" spans="1:16" x14ac:dyDescent="0.3">
      <c r="A18" s="17" t="s">
        <v>64</v>
      </c>
      <c r="B18" s="6" t="s">
        <v>60</v>
      </c>
      <c r="C18" s="6" t="s">
        <v>65</v>
      </c>
      <c r="D18" s="15">
        <v>488776</v>
      </c>
      <c r="E18" s="15">
        <v>140000</v>
      </c>
      <c r="F18" s="16">
        <v>57</v>
      </c>
      <c r="G18" s="16">
        <v>32</v>
      </c>
      <c r="H18" s="5">
        <f t="shared" si="2"/>
        <v>89</v>
      </c>
      <c r="I18" s="11">
        <v>25</v>
      </c>
      <c r="J18" s="11">
        <v>11</v>
      </c>
      <c r="K18" s="11">
        <v>15</v>
      </c>
      <c r="L18" s="11">
        <v>5</v>
      </c>
      <c r="M18" s="11">
        <v>9</v>
      </c>
      <c r="N18" s="11">
        <v>10</v>
      </c>
      <c r="O18" s="11">
        <v>10</v>
      </c>
      <c r="P18" s="12">
        <f t="shared" si="1"/>
        <v>85</v>
      </c>
    </row>
    <row r="19" spans="1:16" x14ac:dyDescent="0.2">
      <c r="A19" s="18" t="s">
        <v>66</v>
      </c>
      <c r="B19" s="19" t="s">
        <v>71</v>
      </c>
      <c r="C19" s="20" t="s">
        <v>70</v>
      </c>
      <c r="D19" s="21">
        <v>214200</v>
      </c>
      <c r="E19" s="21">
        <v>192780</v>
      </c>
      <c r="F19" s="22">
        <v>50</v>
      </c>
      <c r="G19" s="22">
        <v>30</v>
      </c>
      <c r="H19" s="23">
        <f t="shared" si="2"/>
        <v>80</v>
      </c>
      <c r="I19" s="24">
        <v>26</v>
      </c>
      <c r="J19" s="24">
        <v>12</v>
      </c>
      <c r="K19" s="24">
        <v>13</v>
      </c>
      <c r="L19" s="24">
        <v>5</v>
      </c>
      <c r="M19" s="24">
        <v>9</v>
      </c>
      <c r="N19" s="24">
        <v>12</v>
      </c>
      <c r="O19" s="24">
        <v>10</v>
      </c>
      <c r="P19" s="25">
        <f t="shared" si="1"/>
        <v>87</v>
      </c>
    </row>
    <row r="20" spans="1:16" x14ac:dyDescent="0.2">
      <c r="A20" s="18" t="s">
        <v>67</v>
      </c>
      <c r="B20" s="19" t="s">
        <v>72</v>
      </c>
      <c r="C20" s="20" t="s">
        <v>74</v>
      </c>
      <c r="D20" s="21">
        <v>385500</v>
      </c>
      <c r="E20" s="21">
        <v>297000</v>
      </c>
      <c r="F20" s="22">
        <v>50</v>
      </c>
      <c r="G20" s="22">
        <v>23</v>
      </c>
      <c r="H20" s="23">
        <f t="shared" ref="H20" si="3">SUM(F20:G20)</f>
        <v>73</v>
      </c>
      <c r="I20" s="24">
        <v>23</v>
      </c>
      <c r="J20" s="24">
        <v>11</v>
      </c>
      <c r="K20" s="24">
        <v>11</v>
      </c>
      <c r="L20" s="24">
        <v>5</v>
      </c>
      <c r="M20" s="24">
        <v>8</v>
      </c>
      <c r="N20" s="24">
        <v>11</v>
      </c>
      <c r="O20" s="24">
        <v>8</v>
      </c>
      <c r="P20" s="25">
        <f t="shared" ref="P20" si="4">SUM(I20:O20)</f>
        <v>77</v>
      </c>
    </row>
    <row r="21" spans="1:16" x14ac:dyDescent="0.2">
      <c r="A21" s="18" t="s">
        <v>68</v>
      </c>
      <c r="B21" s="19" t="s">
        <v>73</v>
      </c>
      <c r="C21" s="20" t="s">
        <v>69</v>
      </c>
      <c r="D21" s="21">
        <v>299250</v>
      </c>
      <c r="E21" s="21">
        <v>210000</v>
      </c>
      <c r="F21" s="22">
        <v>55</v>
      </c>
      <c r="G21" s="22">
        <v>40</v>
      </c>
      <c r="H21" s="23">
        <f t="shared" si="2"/>
        <v>95</v>
      </c>
      <c r="I21" s="24">
        <v>24</v>
      </c>
      <c r="J21" s="24">
        <v>12</v>
      </c>
      <c r="K21" s="24">
        <v>12</v>
      </c>
      <c r="L21" s="24">
        <v>5</v>
      </c>
      <c r="M21" s="24">
        <v>7</v>
      </c>
      <c r="N21" s="24">
        <v>8</v>
      </c>
      <c r="O21" s="24">
        <v>10</v>
      </c>
      <c r="P21" s="25">
        <f t="shared" si="1"/>
        <v>78</v>
      </c>
    </row>
    <row r="22" spans="1:16" ht="12" customHeight="1" x14ac:dyDescent="0.2">
      <c r="A22" s="18" t="s">
        <v>78</v>
      </c>
      <c r="B22" s="19" t="s">
        <v>79</v>
      </c>
      <c r="C22" s="20" t="s">
        <v>80</v>
      </c>
      <c r="D22" s="21">
        <v>508595</v>
      </c>
      <c r="E22" s="21">
        <v>200000</v>
      </c>
      <c r="F22" s="22">
        <v>58</v>
      </c>
      <c r="G22" s="22">
        <v>30</v>
      </c>
      <c r="H22" s="23">
        <v>88</v>
      </c>
      <c r="I22" s="24">
        <v>26</v>
      </c>
      <c r="J22" s="24">
        <v>13</v>
      </c>
      <c r="K22" s="24">
        <v>15</v>
      </c>
      <c r="L22" s="24">
        <v>5</v>
      </c>
      <c r="M22" s="24">
        <v>9</v>
      </c>
      <c r="N22" s="24">
        <v>12</v>
      </c>
      <c r="O22" s="24">
        <v>10</v>
      </c>
      <c r="P22" s="25">
        <f t="shared" si="1"/>
        <v>90</v>
      </c>
    </row>
    <row r="23" spans="1:16" x14ac:dyDescent="0.2">
      <c r="A23" s="18" t="s">
        <v>81</v>
      </c>
      <c r="B23" s="19" t="s">
        <v>82</v>
      </c>
      <c r="C23" s="20" t="s">
        <v>83</v>
      </c>
      <c r="D23" s="21">
        <v>607332</v>
      </c>
      <c r="E23" s="21">
        <v>200000</v>
      </c>
      <c r="F23" s="22">
        <v>55</v>
      </c>
      <c r="G23" s="22">
        <v>34</v>
      </c>
      <c r="H23" s="23">
        <v>89</v>
      </c>
      <c r="I23" s="24">
        <v>24</v>
      </c>
      <c r="J23" s="24">
        <v>12</v>
      </c>
      <c r="K23" s="24">
        <v>12</v>
      </c>
      <c r="L23" s="24">
        <v>4</v>
      </c>
      <c r="M23" s="24">
        <v>7</v>
      </c>
      <c r="N23" s="24">
        <v>12</v>
      </c>
      <c r="O23" s="24">
        <v>9</v>
      </c>
      <c r="P23" s="25">
        <f t="shared" si="1"/>
        <v>80</v>
      </c>
    </row>
    <row r="24" spans="1:16" x14ac:dyDescent="0.2">
      <c r="A24" s="18" t="s">
        <v>84</v>
      </c>
      <c r="B24" s="19" t="s">
        <v>82</v>
      </c>
      <c r="C24" s="20" t="s">
        <v>85</v>
      </c>
      <c r="D24" s="21">
        <v>710100</v>
      </c>
      <c r="E24" s="21">
        <v>100000</v>
      </c>
      <c r="F24" s="22">
        <v>49</v>
      </c>
      <c r="G24" s="22">
        <v>29</v>
      </c>
      <c r="H24" s="23">
        <v>78</v>
      </c>
      <c r="I24" s="24">
        <v>22</v>
      </c>
      <c r="J24" s="24">
        <v>12</v>
      </c>
      <c r="K24" s="24">
        <v>11</v>
      </c>
      <c r="L24" s="24">
        <v>5</v>
      </c>
      <c r="M24" s="24">
        <v>7</v>
      </c>
      <c r="N24" s="24">
        <v>10</v>
      </c>
      <c r="O24" s="24">
        <v>9</v>
      </c>
      <c r="P24" s="25">
        <f t="shared" si="1"/>
        <v>76</v>
      </c>
    </row>
    <row r="25" spans="1:16" x14ac:dyDescent="0.2">
      <c r="A25" s="18" t="s">
        <v>86</v>
      </c>
      <c r="B25" s="19" t="s">
        <v>87</v>
      </c>
      <c r="C25" s="20" t="s">
        <v>88</v>
      </c>
      <c r="D25" s="21">
        <v>1511990</v>
      </c>
      <c r="E25" s="21">
        <v>740875</v>
      </c>
      <c r="F25" s="22">
        <v>45</v>
      </c>
      <c r="G25" s="22">
        <v>30</v>
      </c>
      <c r="H25" s="23">
        <v>75</v>
      </c>
      <c r="I25" s="24">
        <v>25</v>
      </c>
      <c r="J25" s="24">
        <v>13</v>
      </c>
      <c r="K25" s="24">
        <v>12</v>
      </c>
      <c r="L25" s="24">
        <v>4</v>
      </c>
      <c r="M25" s="24">
        <v>5</v>
      </c>
      <c r="N25" s="24">
        <v>10</v>
      </c>
      <c r="O25" s="24">
        <v>8</v>
      </c>
      <c r="P25" s="25">
        <f t="shared" si="1"/>
        <v>77</v>
      </c>
    </row>
    <row r="26" spans="1:16" x14ac:dyDescent="0.3">
      <c r="A26" s="61"/>
      <c r="E26" s="10">
        <f>SUM(E12:E25)</f>
        <v>3183655</v>
      </c>
    </row>
    <row r="27" spans="1:16" x14ac:dyDescent="0.3">
      <c r="D27" s="9"/>
      <c r="E27" s="10"/>
    </row>
  </sheetData>
  <dataValidations count="7">
    <dataValidation type="whole" allowBlank="1" showInputMessage="1" showErrorMessage="1" errorTitle="ZNOVU A LÉPE" error="To je móóóóóóc!!!!" sqref="I12:I13 I15:O16 I17:I25">
      <formula1>0</formula1>
      <formula2>30</formula2>
    </dataValidation>
    <dataValidation type="whole" showInputMessage="1" showErrorMessage="1" errorTitle="ZNOVU A LÉPE" error="To je móóóóóóc!!!!" sqref="J12:K13 J17:K25">
      <formula1>0</formula1>
      <formula2>15</formula2>
    </dataValidation>
    <dataValidation type="whole" allowBlank="1" showInputMessage="1" showErrorMessage="1" errorTitle="ZNOVU A LÉPE" error="To je móóóóóóc!!!!" sqref="L12:L13 L17:L25">
      <formula1>0</formula1>
      <formula2>5</formula2>
    </dataValidation>
    <dataValidation type="whole" showInputMessage="1" showErrorMessage="1" errorTitle="ZNOVU A LÉPE" error="To je móóóóóóc!!!!" sqref="M12:M13 M17:M25">
      <formula1>0</formula1>
      <formula2>10</formula2>
    </dataValidation>
    <dataValidation type="whole" showInputMessage="1" showErrorMessage="1" errorTitle="ZNOVU A LÉPE" error="To je móóóóóóc!!!!_x000a__x000a_" sqref="N12:N13 N17:N25">
      <formula1>0</formula1>
      <formula2>15</formula2>
    </dataValidation>
    <dataValidation type="whole" showInputMessage="1" showErrorMessage="1" errorTitle="ZNOVU A LÉPE" error="To je móóóóóóc!!!!_x000a__x000a_" sqref="O12:O13 O17:O25">
      <formula1>0</formula1>
      <formula2>10</formula2>
    </dataValidation>
    <dataValidation type="whole" showInputMessage="1" showErrorMessage="1" errorTitle="ZNOVU A LÉPE" error="To je móóóóóóc!!!!" sqref="P12:P25">
      <formula1>0</formula1>
      <formula2>100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P23" sqref="P23"/>
    </sheetView>
  </sheetViews>
  <sheetFormatPr defaultColWidth="9.109375" defaultRowHeight="12" x14ac:dyDescent="0.3"/>
  <cols>
    <col min="1" max="1" width="9.33203125" style="1" customWidth="1"/>
    <col min="2" max="2" width="15.33203125" style="1" customWidth="1"/>
    <col min="3" max="3" width="34.3320312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bestFit="1" customWidth="1"/>
    <col min="24" max="24" width="13.33203125" style="1" customWidth="1"/>
    <col min="25" max="16384" width="9.109375" style="1"/>
  </cols>
  <sheetData>
    <row r="1" spans="1:16" ht="35.25" customHeight="1" x14ac:dyDescent="0.3">
      <c r="A1" s="2" t="s">
        <v>32</v>
      </c>
    </row>
    <row r="2" spans="1:16" ht="12.6" x14ac:dyDescent="0.3">
      <c r="A2" s="1" t="s">
        <v>33</v>
      </c>
      <c r="I2" s="7" t="s">
        <v>37</v>
      </c>
    </row>
    <row r="3" spans="1:16" ht="12.6" x14ac:dyDescent="0.3">
      <c r="A3" s="1" t="s">
        <v>26</v>
      </c>
    </row>
    <row r="4" spans="1:16" ht="12.6" x14ac:dyDescent="0.3">
      <c r="A4" s="1" t="s">
        <v>34</v>
      </c>
      <c r="I4" s="8" t="s">
        <v>38</v>
      </c>
    </row>
    <row r="5" spans="1:16" ht="12.6" x14ac:dyDescent="0.3">
      <c r="A5" s="1" t="s">
        <v>31</v>
      </c>
      <c r="I5" s="8" t="s">
        <v>39</v>
      </c>
    </row>
    <row r="6" spans="1:16" ht="12.6" x14ac:dyDescent="0.3">
      <c r="A6" s="1" t="s">
        <v>36</v>
      </c>
      <c r="I6" s="8"/>
    </row>
    <row r="7" spans="1:16" x14ac:dyDescent="0.3">
      <c r="A7" s="1" t="s">
        <v>35</v>
      </c>
    </row>
    <row r="8" spans="1:16" ht="12.6" x14ac:dyDescent="0.3">
      <c r="A8" s="1" t="s">
        <v>27</v>
      </c>
    </row>
    <row r="10" spans="1:16" ht="100.8" x14ac:dyDescent="0.3">
      <c r="A10" s="3" t="s">
        <v>0</v>
      </c>
      <c r="B10" s="3" t="s">
        <v>1</v>
      </c>
      <c r="C10" s="3" t="s">
        <v>75</v>
      </c>
      <c r="D10" s="3" t="s">
        <v>22</v>
      </c>
      <c r="E10" s="3" t="s">
        <v>2</v>
      </c>
      <c r="F10" s="3" t="s">
        <v>3</v>
      </c>
      <c r="G10" s="3" t="s">
        <v>4</v>
      </c>
      <c r="H10" s="3" t="s">
        <v>5</v>
      </c>
      <c r="I10" s="13" t="s">
        <v>28</v>
      </c>
      <c r="J10" s="13" t="s">
        <v>29</v>
      </c>
      <c r="K10" s="13" t="s">
        <v>25</v>
      </c>
      <c r="L10" s="13" t="s">
        <v>6</v>
      </c>
      <c r="M10" s="13" t="s">
        <v>7</v>
      </c>
      <c r="N10" s="13" t="s">
        <v>30</v>
      </c>
      <c r="O10" s="13" t="s">
        <v>8</v>
      </c>
      <c r="P10" s="3" t="s">
        <v>9</v>
      </c>
    </row>
    <row r="11" spans="1:16" x14ac:dyDescent="0.3">
      <c r="A11" s="6"/>
      <c r="B11" s="6"/>
      <c r="C11" s="6"/>
      <c r="D11" s="6"/>
      <c r="E11" s="6"/>
      <c r="F11" s="5"/>
      <c r="G11" s="5"/>
      <c r="H11" s="5"/>
      <c r="I11" s="4" t="s">
        <v>18</v>
      </c>
      <c r="J11" s="4" t="s">
        <v>19</v>
      </c>
      <c r="K11" s="4" t="s">
        <v>19</v>
      </c>
      <c r="L11" s="4" t="s">
        <v>20</v>
      </c>
      <c r="M11" s="4" t="s">
        <v>21</v>
      </c>
      <c r="N11" s="4" t="s">
        <v>19</v>
      </c>
      <c r="O11" s="4" t="s">
        <v>21</v>
      </c>
      <c r="P11" s="5"/>
    </row>
    <row r="12" spans="1:16" x14ac:dyDescent="0.3">
      <c r="A12" s="6" t="s">
        <v>40</v>
      </c>
      <c r="B12" s="6" t="s">
        <v>61</v>
      </c>
      <c r="C12" s="6" t="s">
        <v>41</v>
      </c>
      <c r="D12" s="15">
        <v>456000</v>
      </c>
      <c r="E12" s="15">
        <v>150000</v>
      </c>
      <c r="F12" s="16">
        <v>60</v>
      </c>
      <c r="G12" s="16">
        <v>39</v>
      </c>
      <c r="H12" s="5">
        <f t="shared" ref="H12" si="0">SUM(F12:G12)</f>
        <v>99</v>
      </c>
      <c r="I12" s="11">
        <v>26</v>
      </c>
      <c r="J12" s="11">
        <v>15</v>
      </c>
      <c r="K12" s="11">
        <v>14</v>
      </c>
      <c r="L12" s="11">
        <v>5</v>
      </c>
      <c r="M12" s="11">
        <v>8</v>
      </c>
      <c r="N12" s="11">
        <v>14</v>
      </c>
      <c r="O12" s="11">
        <v>10</v>
      </c>
      <c r="P12" s="12">
        <f t="shared" ref="P12:P25" si="1">SUM(I12:O12)</f>
        <v>92</v>
      </c>
    </row>
    <row r="13" spans="1:16" x14ac:dyDescent="0.3">
      <c r="A13" s="6" t="s">
        <v>43</v>
      </c>
      <c r="B13" s="6" t="s">
        <v>60</v>
      </c>
      <c r="C13" s="6" t="s">
        <v>44</v>
      </c>
      <c r="D13" s="15">
        <v>1334397</v>
      </c>
      <c r="E13" s="15">
        <v>320000</v>
      </c>
      <c r="F13" s="16">
        <v>56</v>
      </c>
      <c r="G13" s="16">
        <v>33</v>
      </c>
      <c r="H13" s="5">
        <f t="shared" ref="H13:H21" si="2">SUM(F13:G13)</f>
        <v>89</v>
      </c>
      <c r="I13" s="11">
        <v>22</v>
      </c>
      <c r="J13" s="11">
        <v>14</v>
      </c>
      <c r="K13" s="11">
        <v>13</v>
      </c>
      <c r="L13" s="11">
        <v>5</v>
      </c>
      <c r="M13" s="11">
        <v>7</v>
      </c>
      <c r="N13" s="11">
        <v>14</v>
      </c>
      <c r="O13" s="11">
        <v>10</v>
      </c>
      <c r="P13" s="12">
        <f t="shared" si="1"/>
        <v>85</v>
      </c>
    </row>
    <row r="14" spans="1:16" x14ac:dyDescent="0.3">
      <c r="A14" s="17" t="s">
        <v>47</v>
      </c>
      <c r="B14" s="6" t="s">
        <v>59</v>
      </c>
      <c r="C14" s="6" t="s">
        <v>48</v>
      </c>
      <c r="D14" s="15">
        <v>82283</v>
      </c>
      <c r="E14" s="15">
        <v>70000</v>
      </c>
      <c r="F14" s="16">
        <v>57</v>
      </c>
      <c r="G14" s="16" t="s">
        <v>52</v>
      </c>
      <c r="H14" s="5">
        <f t="shared" si="2"/>
        <v>57</v>
      </c>
      <c r="I14" s="11">
        <v>28</v>
      </c>
      <c r="J14" s="11">
        <v>13</v>
      </c>
      <c r="K14" s="11">
        <v>13</v>
      </c>
      <c r="L14" s="11">
        <v>5</v>
      </c>
      <c r="M14" s="11">
        <v>9</v>
      </c>
      <c r="N14" s="11">
        <v>14</v>
      </c>
      <c r="O14" s="11">
        <v>10</v>
      </c>
      <c r="P14" s="12">
        <f t="shared" si="1"/>
        <v>92</v>
      </c>
    </row>
    <row r="15" spans="1:16" x14ac:dyDescent="0.3">
      <c r="A15" s="6" t="s">
        <v>53</v>
      </c>
      <c r="B15" s="6" t="s">
        <v>54</v>
      </c>
      <c r="C15" s="6" t="s">
        <v>55</v>
      </c>
      <c r="D15" s="15">
        <v>265000</v>
      </c>
      <c r="E15" s="15">
        <v>220000</v>
      </c>
      <c r="F15" s="16" t="s">
        <v>52</v>
      </c>
      <c r="G15" s="16">
        <v>28</v>
      </c>
      <c r="H15" s="5">
        <f t="shared" si="2"/>
        <v>28</v>
      </c>
      <c r="I15" s="11">
        <v>25</v>
      </c>
      <c r="J15" s="11">
        <v>12</v>
      </c>
      <c r="K15" s="11">
        <v>15</v>
      </c>
      <c r="L15" s="11">
        <v>3</v>
      </c>
      <c r="M15" s="11">
        <v>3</v>
      </c>
      <c r="N15" s="11">
        <v>5</v>
      </c>
      <c r="O15" s="11">
        <v>10</v>
      </c>
      <c r="P15" s="12">
        <f t="shared" si="1"/>
        <v>73</v>
      </c>
    </row>
    <row r="16" spans="1:16" x14ac:dyDescent="0.3">
      <c r="A16" s="6" t="s">
        <v>56</v>
      </c>
      <c r="B16" s="6" t="s">
        <v>58</v>
      </c>
      <c r="C16" s="6" t="s">
        <v>62</v>
      </c>
      <c r="D16" s="15">
        <v>271000</v>
      </c>
      <c r="E16" s="15">
        <v>230000</v>
      </c>
      <c r="F16" s="16">
        <v>57</v>
      </c>
      <c r="G16" s="16">
        <v>29</v>
      </c>
      <c r="H16" s="5">
        <f t="shared" si="2"/>
        <v>86</v>
      </c>
      <c r="I16" s="11">
        <v>25</v>
      </c>
      <c r="J16" s="11">
        <v>14</v>
      </c>
      <c r="K16" s="11">
        <v>14</v>
      </c>
      <c r="L16" s="11">
        <v>4</v>
      </c>
      <c r="M16" s="11">
        <v>9</v>
      </c>
      <c r="N16" s="11">
        <v>13</v>
      </c>
      <c r="O16" s="11">
        <v>9</v>
      </c>
      <c r="P16" s="12">
        <f t="shared" si="1"/>
        <v>88</v>
      </c>
    </row>
    <row r="17" spans="1:16" x14ac:dyDescent="0.3">
      <c r="A17" s="6" t="s">
        <v>57</v>
      </c>
      <c r="B17" s="6" t="s">
        <v>58</v>
      </c>
      <c r="C17" s="6" t="s">
        <v>63</v>
      </c>
      <c r="D17" s="15">
        <v>132500</v>
      </c>
      <c r="E17" s="15">
        <v>113000</v>
      </c>
      <c r="F17" s="16">
        <v>58</v>
      </c>
      <c r="G17" s="16">
        <v>32</v>
      </c>
      <c r="H17" s="5">
        <f t="shared" si="2"/>
        <v>90</v>
      </c>
      <c r="I17" s="11">
        <v>9</v>
      </c>
      <c r="J17" s="11">
        <v>12</v>
      </c>
      <c r="K17" s="11">
        <v>10</v>
      </c>
      <c r="L17" s="11">
        <v>4</v>
      </c>
      <c r="M17" s="11">
        <v>8</v>
      </c>
      <c r="N17" s="11">
        <v>8</v>
      </c>
      <c r="O17" s="11">
        <v>8</v>
      </c>
      <c r="P17" s="12">
        <f t="shared" si="1"/>
        <v>59</v>
      </c>
    </row>
    <row r="18" spans="1:16" x14ac:dyDescent="0.3">
      <c r="A18" s="17" t="s">
        <v>64</v>
      </c>
      <c r="B18" s="6" t="s">
        <v>60</v>
      </c>
      <c r="C18" s="6" t="s">
        <v>65</v>
      </c>
      <c r="D18" s="15">
        <v>488776</v>
      </c>
      <c r="E18" s="15">
        <v>140000</v>
      </c>
      <c r="F18" s="16">
        <v>57</v>
      </c>
      <c r="G18" s="16">
        <v>32</v>
      </c>
      <c r="H18" s="5">
        <f t="shared" si="2"/>
        <v>89</v>
      </c>
      <c r="I18" s="11">
        <v>15</v>
      </c>
      <c r="J18" s="11">
        <v>12</v>
      </c>
      <c r="K18" s="11">
        <v>12</v>
      </c>
      <c r="L18" s="11">
        <v>5</v>
      </c>
      <c r="M18" s="11">
        <v>9</v>
      </c>
      <c r="N18" s="11">
        <v>8</v>
      </c>
      <c r="O18" s="11">
        <v>7</v>
      </c>
      <c r="P18" s="12">
        <f t="shared" si="1"/>
        <v>68</v>
      </c>
    </row>
    <row r="19" spans="1:16" x14ac:dyDescent="0.2">
      <c r="A19" s="18" t="s">
        <v>66</v>
      </c>
      <c r="B19" s="19" t="s">
        <v>71</v>
      </c>
      <c r="C19" s="20" t="s">
        <v>70</v>
      </c>
      <c r="D19" s="21">
        <v>214200</v>
      </c>
      <c r="E19" s="21">
        <v>192780</v>
      </c>
      <c r="F19" s="22">
        <v>50</v>
      </c>
      <c r="G19" s="22">
        <v>30</v>
      </c>
      <c r="H19" s="23">
        <f t="shared" si="2"/>
        <v>80</v>
      </c>
      <c r="I19" s="24">
        <v>17</v>
      </c>
      <c r="J19" s="24">
        <v>12</v>
      </c>
      <c r="K19" s="24">
        <v>12</v>
      </c>
      <c r="L19" s="24">
        <v>5</v>
      </c>
      <c r="M19" s="24">
        <v>5</v>
      </c>
      <c r="N19" s="24">
        <v>7</v>
      </c>
      <c r="O19" s="24">
        <v>10</v>
      </c>
      <c r="P19" s="25">
        <f t="shared" si="1"/>
        <v>68</v>
      </c>
    </row>
    <row r="20" spans="1:16" x14ac:dyDescent="0.2">
      <c r="A20" s="18" t="s">
        <v>67</v>
      </c>
      <c r="B20" s="19" t="s">
        <v>72</v>
      </c>
      <c r="C20" s="20" t="s">
        <v>74</v>
      </c>
      <c r="D20" s="21">
        <v>385500</v>
      </c>
      <c r="E20" s="21">
        <v>297000</v>
      </c>
      <c r="F20" s="22">
        <v>50</v>
      </c>
      <c r="G20" s="22">
        <v>23</v>
      </c>
      <c r="H20" s="23">
        <f t="shared" ref="H20" si="3">SUM(F20:G20)</f>
        <v>73</v>
      </c>
      <c r="I20" s="24">
        <v>18</v>
      </c>
      <c r="J20" s="24">
        <v>10</v>
      </c>
      <c r="K20" s="24">
        <v>12</v>
      </c>
      <c r="L20" s="24">
        <v>4</v>
      </c>
      <c r="M20" s="24">
        <v>5</v>
      </c>
      <c r="N20" s="24">
        <v>7</v>
      </c>
      <c r="O20" s="24">
        <v>6</v>
      </c>
      <c r="P20" s="25">
        <f t="shared" ref="P20" si="4">SUM(I20:O20)</f>
        <v>62</v>
      </c>
    </row>
    <row r="21" spans="1:16" x14ac:dyDescent="0.2">
      <c r="A21" s="18" t="s">
        <v>68</v>
      </c>
      <c r="B21" s="19" t="s">
        <v>73</v>
      </c>
      <c r="C21" s="20" t="s">
        <v>69</v>
      </c>
      <c r="D21" s="21">
        <v>299250</v>
      </c>
      <c r="E21" s="21">
        <v>210000</v>
      </c>
      <c r="F21" s="22">
        <v>55</v>
      </c>
      <c r="G21" s="22">
        <v>40</v>
      </c>
      <c r="H21" s="23">
        <f t="shared" si="2"/>
        <v>95</v>
      </c>
      <c r="I21" s="24">
        <v>20</v>
      </c>
      <c r="J21" s="24">
        <v>12</v>
      </c>
      <c r="K21" s="24">
        <v>12</v>
      </c>
      <c r="L21" s="24">
        <v>4</v>
      </c>
      <c r="M21" s="24">
        <v>5</v>
      </c>
      <c r="N21" s="24">
        <v>8</v>
      </c>
      <c r="O21" s="24">
        <v>10</v>
      </c>
      <c r="P21" s="25">
        <f t="shared" si="1"/>
        <v>71</v>
      </c>
    </row>
    <row r="22" spans="1:16" ht="12" customHeight="1" x14ac:dyDescent="0.2">
      <c r="A22" s="18" t="s">
        <v>78</v>
      </c>
      <c r="B22" s="19" t="s">
        <v>79</v>
      </c>
      <c r="C22" s="20" t="s">
        <v>80</v>
      </c>
      <c r="D22" s="21">
        <v>508595</v>
      </c>
      <c r="E22" s="21">
        <v>200000</v>
      </c>
      <c r="F22" s="22">
        <v>58</v>
      </c>
      <c r="G22" s="22">
        <v>30</v>
      </c>
      <c r="H22" s="23">
        <v>88</v>
      </c>
      <c r="I22" s="24">
        <v>29</v>
      </c>
      <c r="J22" s="24">
        <v>14</v>
      </c>
      <c r="K22" s="24">
        <v>14</v>
      </c>
      <c r="L22" s="24">
        <v>5</v>
      </c>
      <c r="M22" s="24">
        <v>9</v>
      </c>
      <c r="N22" s="24">
        <v>12</v>
      </c>
      <c r="O22" s="24">
        <v>10</v>
      </c>
      <c r="P22" s="25">
        <f>SUM(I22:O22)</f>
        <v>93</v>
      </c>
    </row>
    <row r="23" spans="1:16" x14ac:dyDescent="0.2">
      <c r="A23" s="18" t="s">
        <v>81</v>
      </c>
      <c r="B23" s="19" t="s">
        <v>82</v>
      </c>
      <c r="C23" s="20" t="s">
        <v>83</v>
      </c>
      <c r="D23" s="21">
        <v>607332</v>
      </c>
      <c r="E23" s="21">
        <v>200000</v>
      </c>
      <c r="F23" s="22">
        <v>55</v>
      </c>
      <c r="G23" s="22">
        <v>34</v>
      </c>
      <c r="H23" s="23">
        <v>89</v>
      </c>
      <c r="I23" s="24">
        <v>29</v>
      </c>
      <c r="J23" s="24">
        <v>13</v>
      </c>
      <c r="K23" s="24">
        <v>14</v>
      </c>
      <c r="L23" s="24">
        <v>4</v>
      </c>
      <c r="M23" s="24">
        <v>6</v>
      </c>
      <c r="N23" s="24">
        <v>11</v>
      </c>
      <c r="O23" s="24">
        <v>8</v>
      </c>
      <c r="P23" s="25">
        <f t="shared" si="1"/>
        <v>85</v>
      </c>
    </row>
    <row r="24" spans="1:16" x14ac:dyDescent="0.2">
      <c r="A24" s="18" t="s">
        <v>84</v>
      </c>
      <c r="B24" s="19" t="s">
        <v>82</v>
      </c>
      <c r="C24" s="20" t="s">
        <v>85</v>
      </c>
      <c r="D24" s="21">
        <v>710100</v>
      </c>
      <c r="E24" s="21">
        <v>100000</v>
      </c>
      <c r="F24" s="22">
        <v>49</v>
      </c>
      <c r="G24" s="22">
        <v>29</v>
      </c>
      <c r="H24" s="23">
        <v>78</v>
      </c>
      <c r="I24" s="24">
        <v>30</v>
      </c>
      <c r="J24" s="24">
        <v>13</v>
      </c>
      <c r="K24" s="24">
        <v>14</v>
      </c>
      <c r="L24" s="24">
        <v>4</v>
      </c>
      <c r="M24" s="24">
        <v>6</v>
      </c>
      <c r="N24" s="24">
        <v>11</v>
      </c>
      <c r="O24" s="24">
        <v>8</v>
      </c>
      <c r="P24" s="25">
        <f t="shared" si="1"/>
        <v>86</v>
      </c>
    </row>
    <row r="25" spans="1:16" x14ac:dyDescent="0.2">
      <c r="A25" s="18" t="s">
        <v>86</v>
      </c>
      <c r="B25" s="19" t="s">
        <v>87</v>
      </c>
      <c r="C25" s="20" t="s">
        <v>88</v>
      </c>
      <c r="D25" s="21">
        <v>1511990</v>
      </c>
      <c r="E25" s="21">
        <v>740875</v>
      </c>
      <c r="F25" s="22">
        <v>45</v>
      </c>
      <c r="G25" s="22">
        <v>30</v>
      </c>
      <c r="H25" s="23">
        <v>75</v>
      </c>
      <c r="I25" s="24">
        <v>29</v>
      </c>
      <c r="J25" s="24">
        <v>15</v>
      </c>
      <c r="K25" s="24">
        <v>14</v>
      </c>
      <c r="L25" s="24">
        <v>4</v>
      </c>
      <c r="M25" s="24">
        <v>5</v>
      </c>
      <c r="N25" s="24">
        <v>10</v>
      </c>
      <c r="O25" s="24">
        <v>9</v>
      </c>
      <c r="P25" s="25">
        <f t="shared" si="1"/>
        <v>86</v>
      </c>
    </row>
    <row r="26" spans="1:16" x14ac:dyDescent="0.3">
      <c r="E26" s="10">
        <f>SUM(E12:E25)</f>
        <v>3183655</v>
      </c>
    </row>
    <row r="27" spans="1:16" x14ac:dyDescent="0.3">
      <c r="D27" s="9"/>
      <c r="E27" s="10"/>
    </row>
  </sheetData>
  <dataValidations count="7">
    <dataValidation type="whole" allowBlank="1" showInputMessage="1" showErrorMessage="1" errorTitle="ZNOVU A LÉPE" error="To je móóóóóóc!!!!" sqref="I12 I15:O16 I17:I25">
      <formula1>0</formula1>
      <formula2>30</formula2>
    </dataValidation>
    <dataValidation type="whole" showInputMessage="1" showErrorMessage="1" errorTitle="ZNOVU A LÉPE" error="To je móóóóóóc!!!!" sqref="J12:K12 J17:K25">
      <formula1>0</formula1>
      <formula2>15</formula2>
    </dataValidation>
    <dataValidation type="whole" allowBlank="1" showInputMessage="1" showErrorMessage="1" errorTitle="ZNOVU A LÉPE" error="To je móóóóóóc!!!!" sqref="L12 L17:L25">
      <formula1>0</formula1>
      <formula2>5</formula2>
    </dataValidation>
    <dataValidation type="whole" showInputMessage="1" showErrorMessage="1" errorTitle="ZNOVU A LÉPE" error="To je móóóóóóc!!!!" sqref="M12 M17:M25">
      <formula1>0</formula1>
      <formula2>10</formula2>
    </dataValidation>
    <dataValidation type="whole" showInputMessage="1" showErrorMessage="1" errorTitle="ZNOVU A LÉPE" error="To je móóóóóóc!!!!_x000a__x000a_" sqref="N12 N17:N25">
      <formula1>0</formula1>
      <formula2>15</formula2>
    </dataValidation>
    <dataValidation type="whole" showInputMessage="1" showErrorMessage="1" errorTitle="ZNOVU A LÉPE" error="To je móóóóóóc!!!!_x000a__x000a_" sqref="O12 O17:O25">
      <formula1>0</formula1>
      <formula2>10</formula2>
    </dataValidation>
    <dataValidation type="whole" showInputMessage="1" showErrorMessage="1" errorTitle="ZNOVU A LÉPE" error="To je móóóóóóc!!!!" sqref="P12:P25">
      <formula1>0</formula1>
      <formula2>100</formula2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/>
  </sheetViews>
  <sheetFormatPr defaultColWidth="9.109375" defaultRowHeight="12" x14ac:dyDescent="0.3"/>
  <cols>
    <col min="1" max="1" width="9.33203125" style="1" customWidth="1"/>
    <col min="2" max="2" width="15.77734375" style="1" customWidth="1"/>
    <col min="3" max="3" width="33.8867187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bestFit="1" customWidth="1"/>
    <col min="24" max="24" width="13.33203125" style="1" customWidth="1"/>
    <col min="25" max="16384" width="9.109375" style="1"/>
  </cols>
  <sheetData>
    <row r="1" spans="1:17" ht="35.25" customHeight="1" x14ac:dyDescent="0.3">
      <c r="A1" s="2" t="s">
        <v>32</v>
      </c>
    </row>
    <row r="2" spans="1:17" ht="12.6" x14ac:dyDescent="0.3">
      <c r="A2" s="1" t="s">
        <v>33</v>
      </c>
      <c r="I2" s="7" t="s">
        <v>37</v>
      </c>
    </row>
    <row r="3" spans="1:17" ht="12.6" x14ac:dyDescent="0.3">
      <c r="A3" s="1" t="s">
        <v>26</v>
      </c>
    </row>
    <row r="4" spans="1:17" ht="12.6" x14ac:dyDescent="0.3">
      <c r="A4" s="1" t="s">
        <v>34</v>
      </c>
      <c r="I4" s="8" t="s">
        <v>38</v>
      </c>
    </row>
    <row r="5" spans="1:17" ht="12.6" x14ac:dyDescent="0.3">
      <c r="A5" s="1" t="s">
        <v>31</v>
      </c>
      <c r="I5" s="8" t="s">
        <v>39</v>
      </c>
    </row>
    <row r="6" spans="1:17" ht="12.6" x14ac:dyDescent="0.3">
      <c r="A6" s="1" t="s">
        <v>36</v>
      </c>
      <c r="I6" s="8"/>
    </row>
    <row r="7" spans="1:17" x14ac:dyDescent="0.3">
      <c r="A7" s="1" t="s">
        <v>35</v>
      </c>
    </row>
    <row r="8" spans="1:17" ht="12.6" x14ac:dyDescent="0.3">
      <c r="A8" s="1" t="s">
        <v>27</v>
      </c>
    </row>
    <row r="10" spans="1:17" ht="100.8" x14ac:dyDescent="0.3">
      <c r="A10" s="3" t="s">
        <v>0</v>
      </c>
      <c r="B10" s="3" t="s">
        <v>1</v>
      </c>
      <c r="C10" s="3" t="s">
        <v>75</v>
      </c>
      <c r="D10" s="3" t="s">
        <v>22</v>
      </c>
      <c r="E10" s="3" t="s">
        <v>2</v>
      </c>
      <c r="F10" s="3" t="s">
        <v>3</v>
      </c>
      <c r="G10" s="3" t="s">
        <v>4</v>
      </c>
      <c r="H10" s="3" t="s">
        <v>5</v>
      </c>
      <c r="I10" s="13" t="s">
        <v>28</v>
      </c>
      <c r="J10" s="13" t="s">
        <v>29</v>
      </c>
      <c r="K10" s="13" t="s">
        <v>25</v>
      </c>
      <c r="L10" s="13" t="s">
        <v>6</v>
      </c>
      <c r="M10" s="13" t="s">
        <v>7</v>
      </c>
      <c r="N10" s="13" t="s">
        <v>30</v>
      </c>
      <c r="O10" s="13" t="s">
        <v>8</v>
      </c>
      <c r="P10" s="3" t="s">
        <v>9</v>
      </c>
    </row>
    <row r="11" spans="1:17" x14ac:dyDescent="0.3">
      <c r="A11" s="6"/>
      <c r="B11" s="6"/>
      <c r="C11" s="6"/>
      <c r="D11" s="6"/>
      <c r="E11" s="6"/>
      <c r="F11" s="5"/>
      <c r="G11" s="5"/>
      <c r="H11" s="5"/>
      <c r="I11" s="4" t="s">
        <v>18</v>
      </c>
      <c r="J11" s="4" t="s">
        <v>19</v>
      </c>
      <c r="K11" s="4" t="s">
        <v>19</v>
      </c>
      <c r="L11" s="4" t="s">
        <v>20</v>
      </c>
      <c r="M11" s="4" t="s">
        <v>21</v>
      </c>
      <c r="N11" s="4" t="s">
        <v>19</v>
      </c>
      <c r="O11" s="4" t="s">
        <v>21</v>
      </c>
      <c r="P11" s="5"/>
    </row>
    <row r="12" spans="1:17" x14ac:dyDescent="0.3">
      <c r="A12" s="6" t="s">
        <v>40</v>
      </c>
      <c r="B12" s="6" t="s">
        <v>61</v>
      </c>
      <c r="C12" s="6" t="s">
        <v>41</v>
      </c>
      <c r="D12" s="15">
        <v>456000</v>
      </c>
      <c r="E12" s="15">
        <v>150000</v>
      </c>
      <c r="F12" s="16">
        <v>60</v>
      </c>
      <c r="G12" s="16">
        <v>39</v>
      </c>
      <c r="H12" s="5">
        <f t="shared" ref="H12" si="0">SUM(F12:G12)</f>
        <v>99</v>
      </c>
      <c r="I12" s="11">
        <v>25</v>
      </c>
      <c r="J12" s="11">
        <v>13</v>
      </c>
      <c r="K12" s="11">
        <v>13</v>
      </c>
      <c r="L12" s="11">
        <v>5</v>
      </c>
      <c r="M12" s="11">
        <v>8</v>
      </c>
      <c r="N12" s="11">
        <v>13</v>
      </c>
      <c r="O12" s="11">
        <v>10</v>
      </c>
      <c r="P12" s="12">
        <f t="shared" ref="P12:P16" si="1">SUM(I12:O12)</f>
        <v>87</v>
      </c>
      <c r="Q12" s="14"/>
    </row>
    <row r="13" spans="1:17" x14ac:dyDescent="0.3">
      <c r="A13" s="6" t="s">
        <v>43</v>
      </c>
      <c r="B13" s="6" t="s">
        <v>60</v>
      </c>
      <c r="C13" s="6" t="s">
        <v>44</v>
      </c>
      <c r="D13" s="15">
        <v>1334397</v>
      </c>
      <c r="E13" s="15">
        <v>320000</v>
      </c>
      <c r="F13" s="16">
        <v>56</v>
      </c>
      <c r="G13" s="16">
        <v>33</v>
      </c>
      <c r="H13" s="5">
        <f t="shared" ref="H13:H21" si="2">SUM(F13:G13)</f>
        <v>89</v>
      </c>
      <c r="I13" s="11">
        <v>25</v>
      </c>
      <c r="J13" s="11">
        <v>14</v>
      </c>
      <c r="K13" s="11">
        <v>14</v>
      </c>
      <c r="L13" s="11">
        <v>5</v>
      </c>
      <c r="M13" s="11">
        <v>7</v>
      </c>
      <c r="N13" s="11">
        <v>13</v>
      </c>
      <c r="O13" s="11">
        <v>10</v>
      </c>
      <c r="P13" s="12">
        <f t="shared" si="1"/>
        <v>88</v>
      </c>
    </row>
    <row r="14" spans="1:17" x14ac:dyDescent="0.3">
      <c r="A14" s="17" t="s">
        <v>47</v>
      </c>
      <c r="B14" s="6" t="s">
        <v>59</v>
      </c>
      <c r="C14" s="6" t="s">
        <v>48</v>
      </c>
      <c r="D14" s="15">
        <v>82283</v>
      </c>
      <c r="E14" s="15">
        <v>70000</v>
      </c>
      <c r="F14" s="16">
        <v>57</v>
      </c>
      <c r="G14" s="16" t="s">
        <v>52</v>
      </c>
      <c r="H14" s="5">
        <f t="shared" si="2"/>
        <v>57</v>
      </c>
      <c r="I14" s="11">
        <v>23</v>
      </c>
      <c r="J14" s="11">
        <v>13</v>
      </c>
      <c r="K14" s="11">
        <v>14</v>
      </c>
      <c r="L14" s="11">
        <v>4</v>
      </c>
      <c r="M14" s="11">
        <v>9</v>
      </c>
      <c r="N14" s="11">
        <v>13</v>
      </c>
      <c r="O14" s="11">
        <v>9</v>
      </c>
      <c r="P14" s="12">
        <f t="shared" si="1"/>
        <v>85</v>
      </c>
    </row>
    <row r="15" spans="1:17" x14ac:dyDescent="0.3">
      <c r="A15" s="6" t="s">
        <v>53</v>
      </c>
      <c r="B15" s="6" t="s">
        <v>54</v>
      </c>
      <c r="C15" s="6" t="s">
        <v>55</v>
      </c>
      <c r="D15" s="15">
        <v>265000</v>
      </c>
      <c r="E15" s="15">
        <v>220000</v>
      </c>
      <c r="F15" s="16" t="s">
        <v>52</v>
      </c>
      <c r="G15" s="16">
        <v>28</v>
      </c>
      <c r="H15" s="5">
        <f t="shared" si="2"/>
        <v>28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2">
        <f t="shared" si="1"/>
        <v>0</v>
      </c>
      <c r="Q15" s="1" t="s">
        <v>77</v>
      </c>
    </row>
    <row r="16" spans="1:17" x14ac:dyDescent="0.3">
      <c r="A16" s="6" t="s">
        <v>56</v>
      </c>
      <c r="B16" s="6" t="s">
        <v>58</v>
      </c>
      <c r="C16" s="6" t="s">
        <v>62</v>
      </c>
      <c r="D16" s="15">
        <v>271000</v>
      </c>
      <c r="E16" s="15">
        <v>230000</v>
      </c>
      <c r="F16" s="16">
        <v>57</v>
      </c>
      <c r="G16" s="16">
        <v>29</v>
      </c>
      <c r="H16" s="5">
        <f t="shared" si="2"/>
        <v>86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2">
        <f t="shared" si="1"/>
        <v>0</v>
      </c>
      <c r="Q16" s="1" t="s">
        <v>77</v>
      </c>
    </row>
    <row r="17" spans="1:17" x14ac:dyDescent="0.3">
      <c r="A17" s="6" t="s">
        <v>57</v>
      </c>
      <c r="B17" s="6" t="s">
        <v>58</v>
      </c>
      <c r="C17" s="6" t="s">
        <v>63</v>
      </c>
      <c r="D17" s="15">
        <v>132500</v>
      </c>
      <c r="E17" s="15">
        <v>113000</v>
      </c>
      <c r="F17" s="16">
        <v>58</v>
      </c>
      <c r="G17" s="16">
        <v>32</v>
      </c>
      <c r="H17" s="5">
        <f t="shared" si="2"/>
        <v>90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2">
        <f t="shared" ref="P17:P25" si="3">SUM(I17:O17)</f>
        <v>0</v>
      </c>
      <c r="Q17" s="1" t="s">
        <v>77</v>
      </c>
    </row>
    <row r="18" spans="1:17" x14ac:dyDescent="0.3">
      <c r="A18" s="17" t="s">
        <v>64</v>
      </c>
      <c r="B18" s="6" t="s">
        <v>60</v>
      </c>
      <c r="C18" s="6" t="s">
        <v>65</v>
      </c>
      <c r="D18" s="15">
        <v>488776</v>
      </c>
      <c r="E18" s="15">
        <v>140000</v>
      </c>
      <c r="F18" s="16">
        <v>57</v>
      </c>
      <c r="G18" s="16">
        <v>32</v>
      </c>
      <c r="H18" s="5">
        <f t="shared" si="2"/>
        <v>89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2">
        <f t="shared" si="3"/>
        <v>0</v>
      </c>
      <c r="Q18" s="1" t="s">
        <v>77</v>
      </c>
    </row>
    <row r="19" spans="1:17" x14ac:dyDescent="0.2">
      <c r="A19" s="18" t="s">
        <v>66</v>
      </c>
      <c r="B19" s="19" t="s">
        <v>71</v>
      </c>
      <c r="C19" s="20" t="s">
        <v>70</v>
      </c>
      <c r="D19" s="21">
        <v>214200</v>
      </c>
      <c r="E19" s="21">
        <v>192780</v>
      </c>
      <c r="F19" s="22">
        <v>50</v>
      </c>
      <c r="G19" s="22">
        <v>30</v>
      </c>
      <c r="H19" s="23">
        <f t="shared" si="2"/>
        <v>80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25">
        <f t="shared" si="3"/>
        <v>0</v>
      </c>
      <c r="Q19" s="1" t="s">
        <v>77</v>
      </c>
    </row>
    <row r="20" spans="1:17" x14ac:dyDescent="0.2">
      <c r="A20" s="18" t="s">
        <v>67</v>
      </c>
      <c r="B20" s="19" t="s">
        <v>72</v>
      </c>
      <c r="C20" s="20" t="s">
        <v>74</v>
      </c>
      <c r="D20" s="21">
        <v>385500</v>
      </c>
      <c r="E20" s="21">
        <v>297000</v>
      </c>
      <c r="F20" s="22">
        <v>50</v>
      </c>
      <c r="G20" s="22">
        <v>23</v>
      </c>
      <c r="H20" s="23">
        <f t="shared" ref="H20" si="4">SUM(F20:G20)</f>
        <v>73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25">
        <f t="shared" ref="P20" si="5">SUM(I20:O20)</f>
        <v>0</v>
      </c>
      <c r="Q20" s="1" t="s">
        <v>77</v>
      </c>
    </row>
    <row r="21" spans="1:17" x14ac:dyDescent="0.2">
      <c r="A21" s="18" t="s">
        <v>68</v>
      </c>
      <c r="B21" s="19" t="s">
        <v>73</v>
      </c>
      <c r="C21" s="20" t="s">
        <v>69</v>
      </c>
      <c r="D21" s="21">
        <v>299250</v>
      </c>
      <c r="E21" s="21">
        <v>210000</v>
      </c>
      <c r="F21" s="22">
        <v>55</v>
      </c>
      <c r="G21" s="22">
        <v>40</v>
      </c>
      <c r="H21" s="23">
        <f t="shared" si="2"/>
        <v>95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25">
        <f t="shared" si="3"/>
        <v>0</v>
      </c>
      <c r="Q21" s="1" t="s">
        <v>77</v>
      </c>
    </row>
    <row r="22" spans="1:17" ht="12" customHeight="1" x14ac:dyDescent="0.2">
      <c r="A22" s="18" t="s">
        <v>78</v>
      </c>
      <c r="B22" s="19" t="s">
        <v>79</v>
      </c>
      <c r="C22" s="20" t="s">
        <v>80</v>
      </c>
      <c r="D22" s="21">
        <v>508595</v>
      </c>
      <c r="E22" s="21">
        <v>200000</v>
      </c>
      <c r="F22" s="22">
        <v>58</v>
      </c>
      <c r="G22" s="22">
        <v>30</v>
      </c>
      <c r="H22" s="23">
        <v>88</v>
      </c>
      <c r="I22" s="24">
        <v>27</v>
      </c>
      <c r="J22" s="24">
        <v>14</v>
      </c>
      <c r="K22" s="24">
        <v>15</v>
      </c>
      <c r="L22" s="24">
        <v>5</v>
      </c>
      <c r="M22" s="24">
        <v>9</v>
      </c>
      <c r="N22" s="24">
        <v>12</v>
      </c>
      <c r="O22" s="24">
        <v>10</v>
      </c>
      <c r="P22" s="25">
        <f t="shared" si="3"/>
        <v>92</v>
      </c>
    </row>
    <row r="23" spans="1:17" x14ac:dyDescent="0.2">
      <c r="A23" s="18" t="s">
        <v>81</v>
      </c>
      <c r="B23" s="19" t="s">
        <v>82</v>
      </c>
      <c r="C23" s="20" t="s">
        <v>83</v>
      </c>
      <c r="D23" s="21">
        <v>607332</v>
      </c>
      <c r="E23" s="21">
        <v>200000</v>
      </c>
      <c r="F23" s="22">
        <v>55</v>
      </c>
      <c r="G23" s="22">
        <v>34</v>
      </c>
      <c r="H23" s="23">
        <v>89</v>
      </c>
      <c r="I23" s="24">
        <v>24</v>
      </c>
      <c r="J23" s="24">
        <v>12</v>
      </c>
      <c r="K23" s="24">
        <v>12</v>
      </c>
      <c r="L23" s="24">
        <v>4</v>
      </c>
      <c r="M23" s="24">
        <v>6</v>
      </c>
      <c r="N23" s="24">
        <v>11</v>
      </c>
      <c r="O23" s="24">
        <v>8</v>
      </c>
      <c r="P23" s="25">
        <f t="shared" si="3"/>
        <v>77</v>
      </c>
    </row>
    <row r="24" spans="1:17" x14ac:dyDescent="0.2">
      <c r="A24" s="18" t="s">
        <v>84</v>
      </c>
      <c r="B24" s="19" t="s">
        <v>82</v>
      </c>
      <c r="C24" s="20" t="s">
        <v>85</v>
      </c>
      <c r="D24" s="21">
        <v>710100</v>
      </c>
      <c r="E24" s="21">
        <v>100000</v>
      </c>
      <c r="F24" s="22">
        <v>49</v>
      </c>
      <c r="G24" s="22">
        <v>29</v>
      </c>
      <c r="H24" s="23">
        <v>78</v>
      </c>
      <c r="I24" s="24">
        <v>27</v>
      </c>
      <c r="J24" s="24">
        <v>13</v>
      </c>
      <c r="K24" s="24">
        <v>13</v>
      </c>
      <c r="L24" s="24">
        <v>4</v>
      </c>
      <c r="M24" s="24">
        <v>6</v>
      </c>
      <c r="N24" s="24">
        <v>10</v>
      </c>
      <c r="O24" s="24">
        <v>8</v>
      </c>
      <c r="P24" s="25">
        <f t="shared" si="3"/>
        <v>81</v>
      </c>
    </row>
    <row r="25" spans="1:17" x14ac:dyDescent="0.2">
      <c r="A25" s="18" t="s">
        <v>86</v>
      </c>
      <c r="B25" s="19" t="s">
        <v>87</v>
      </c>
      <c r="C25" s="20" t="s">
        <v>88</v>
      </c>
      <c r="D25" s="21">
        <v>1511990</v>
      </c>
      <c r="E25" s="21">
        <v>740875</v>
      </c>
      <c r="F25" s="22">
        <v>45</v>
      </c>
      <c r="G25" s="22">
        <v>30</v>
      </c>
      <c r="H25" s="23">
        <v>75</v>
      </c>
      <c r="I25" s="24">
        <v>20</v>
      </c>
      <c r="J25" s="24">
        <v>11</v>
      </c>
      <c r="K25" s="24">
        <v>10</v>
      </c>
      <c r="L25" s="24">
        <v>4</v>
      </c>
      <c r="M25" s="24">
        <v>5</v>
      </c>
      <c r="N25" s="24">
        <v>10</v>
      </c>
      <c r="O25" s="24">
        <v>9</v>
      </c>
      <c r="P25" s="25">
        <f t="shared" si="3"/>
        <v>69</v>
      </c>
    </row>
    <row r="26" spans="1:17" x14ac:dyDescent="0.3">
      <c r="E26" s="10">
        <f>SUM(E12:E25)</f>
        <v>3183655</v>
      </c>
    </row>
    <row r="27" spans="1:17" x14ac:dyDescent="0.3">
      <c r="D27" s="9"/>
      <c r="E27" s="10"/>
    </row>
  </sheetData>
  <dataValidations count="7">
    <dataValidation type="whole" allowBlank="1" showInputMessage="1" showErrorMessage="1" errorTitle="ZNOVU A LÉPE" error="To je móóóóóóc!!!!" sqref="I12 I15:O21 I22:I25">
      <formula1>0</formula1>
      <formula2>30</formula2>
    </dataValidation>
    <dataValidation type="whole" showInputMessage="1" showErrorMessage="1" errorTitle="ZNOVU A LÉPE" error="To je móóóóóóc!!!!" sqref="J12:K12 J22:K25">
      <formula1>0</formula1>
      <formula2>15</formula2>
    </dataValidation>
    <dataValidation type="whole" allowBlank="1" showInputMessage="1" showErrorMessage="1" errorTitle="ZNOVU A LÉPE" error="To je móóóóóóc!!!!" sqref="L12 L22:L25">
      <formula1>0</formula1>
      <formula2>5</formula2>
    </dataValidation>
    <dataValidation type="whole" showInputMessage="1" showErrorMessage="1" errorTitle="ZNOVU A LÉPE" error="To je móóóóóóc!!!!" sqref="M12 M22:M25">
      <formula1>0</formula1>
      <formula2>10</formula2>
    </dataValidation>
    <dataValidation type="whole" showInputMessage="1" showErrorMessage="1" errorTitle="ZNOVU A LÉPE" error="To je móóóóóóc!!!!_x000a__x000a_" sqref="N12 N22:N25">
      <formula1>0</formula1>
      <formula2>15</formula2>
    </dataValidation>
    <dataValidation type="whole" showInputMessage="1" showErrorMessage="1" errorTitle="ZNOVU A LÉPE" error="To je móóóóóóc!!!!_x000a__x000a_" sqref="O12 O22:O25">
      <formula1>0</formula1>
      <formula2>10</formula2>
    </dataValidation>
    <dataValidation type="whole" showInputMessage="1" showErrorMessage="1" errorTitle="ZNOVU A LÉPE" error="To je móóóóóóc!!!!" sqref="P12:P25">
      <formula1>0</formula1>
      <formula2>100</formula2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/>
  </sheetViews>
  <sheetFormatPr defaultColWidth="9.109375" defaultRowHeight="12" x14ac:dyDescent="0.3"/>
  <cols>
    <col min="1" max="1" width="9.33203125" style="1" customWidth="1"/>
    <col min="2" max="2" width="17.109375" style="1" customWidth="1"/>
    <col min="3" max="3" width="34.109375" style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0.6640625" style="1" customWidth="1"/>
    <col min="18" max="20" width="9.109375" style="1"/>
    <col min="21" max="21" width="11.44140625" style="1" customWidth="1"/>
    <col min="22" max="22" width="9.109375" style="1"/>
    <col min="23" max="23" width="10.88671875" style="1" bestFit="1" customWidth="1"/>
    <col min="24" max="24" width="13.33203125" style="1" customWidth="1"/>
    <col min="25" max="16384" width="9.109375" style="1"/>
  </cols>
  <sheetData>
    <row r="1" spans="1:16" ht="35.25" customHeight="1" x14ac:dyDescent="0.3">
      <c r="A1" s="2" t="s">
        <v>32</v>
      </c>
    </row>
    <row r="2" spans="1:16" ht="12.6" x14ac:dyDescent="0.3">
      <c r="A2" s="1" t="s">
        <v>33</v>
      </c>
      <c r="I2" s="7" t="s">
        <v>37</v>
      </c>
    </row>
    <row r="3" spans="1:16" ht="12.6" x14ac:dyDescent="0.3">
      <c r="A3" s="1" t="s">
        <v>26</v>
      </c>
    </row>
    <row r="4" spans="1:16" ht="12.6" x14ac:dyDescent="0.3">
      <c r="A4" s="1" t="s">
        <v>34</v>
      </c>
      <c r="I4" s="8" t="s">
        <v>38</v>
      </c>
    </row>
    <row r="5" spans="1:16" ht="12.6" x14ac:dyDescent="0.3">
      <c r="A5" s="1" t="s">
        <v>31</v>
      </c>
      <c r="I5" s="8" t="s">
        <v>39</v>
      </c>
    </row>
    <row r="6" spans="1:16" ht="12.6" x14ac:dyDescent="0.3">
      <c r="A6" s="1" t="s">
        <v>36</v>
      </c>
      <c r="I6" s="8"/>
    </row>
    <row r="7" spans="1:16" x14ac:dyDescent="0.3">
      <c r="A7" s="1" t="s">
        <v>35</v>
      </c>
    </row>
    <row r="8" spans="1:16" ht="12.6" x14ac:dyDescent="0.3">
      <c r="A8" s="1" t="s">
        <v>27</v>
      </c>
    </row>
    <row r="10" spans="1:16" ht="100.8" x14ac:dyDescent="0.3">
      <c r="A10" s="3" t="s">
        <v>0</v>
      </c>
      <c r="B10" s="3" t="s">
        <v>1</v>
      </c>
      <c r="C10" s="3" t="s">
        <v>75</v>
      </c>
      <c r="D10" s="3" t="s">
        <v>22</v>
      </c>
      <c r="E10" s="3" t="s">
        <v>2</v>
      </c>
      <c r="F10" s="3" t="s">
        <v>3</v>
      </c>
      <c r="G10" s="3" t="s">
        <v>4</v>
      </c>
      <c r="H10" s="3" t="s">
        <v>5</v>
      </c>
      <c r="I10" s="13" t="s">
        <v>28</v>
      </c>
      <c r="J10" s="13" t="s">
        <v>29</v>
      </c>
      <c r="K10" s="13" t="s">
        <v>25</v>
      </c>
      <c r="L10" s="13" t="s">
        <v>6</v>
      </c>
      <c r="M10" s="13" t="s">
        <v>7</v>
      </c>
      <c r="N10" s="13" t="s">
        <v>30</v>
      </c>
      <c r="O10" s="13" t="s">
        <v>8</v>
      </c>
      <c r="P10" s="3" t="s">
        <v>9</v>
      </c>
    </row>
    <row r="11" spans="1:16" x14ac:dyDescent="0.3">
      <c r="A11" s="6"/>
      <c r="B11" s="6"/>
      <c r="C11" s="6"/>
      <c r="D11" s="6"/>
      <c r="E11" s="6"/>
      <c r="F11" s="5"/>
      <c r="G11" s="5"/>
      <c r="H11" s="5"/>
      <c r="I11" s="4" t="s">
        <v>18</v>
      </c>
      <c r="J11" s="4" t="s">
        <v>19</v>
      </c>
      <c r="K11" s="4" t="s">
        <v>19</v>
      </c>
      <c r="L11" s="4" t="s">
        <v>20</v>
      </c>
      <c r="M11" s="4" t="s">
        <v>21</v>
      </c>
      <c r="N11" s="4" t="s">
        <v>19</v>
      </c>
      <c r="O11" s="4" t="s">
        <v>21</v>
      </c>
      <c r="P11" s="5"/>
    </row>
    <row r="12" spans="1:16" x14ac:dyDescent="0.3">
      <c r="A12" s="6" t="s">
        <v>40</v>
      </c>
      <c r="B12" s="6" t="s">
        <v>61</v>
      </c>
      <c r="C12" s="6" t="s">
        <v>41</v>
      </c>
      <c r="D12" s="15">
        <v>456000</v>
      </c>
      <c r="E12" s="15">
        <v>150000</v>
      </c>
      <c r="F12" s="16">
        <v>60</v>
      </c>
      <c r="G12" s="16">
        <v>39</v>
      </c>
      <c r="H12" s="5">
        <f t="shared" ref="H12" si="0">SUM(F12:G12)</f>
        <v>99</v>
      </c>
      <c r="I12" s="11">
        <v>27</v>
      </c>
      <c r="J12" s="11">
        <v>14</v>
      </c>
      <c r="K12" s="11">
        <v>14</v>
      </c>
      <c r="L12" s="11">
        <v>5</v>
      </c>
      <c r="M12" s="11">
        <v>9</v>
      </c>
      <c r="N12" s="11">
        <v>13</v>
      </c>
      <c r="O12" s="11">
        <v>10</v>
      </c>
      <c r="P12" s="12">
        <f t="shared" ref="P12:P25" si="1">SUM(I12:O12)</f>
        <v>92</v>
      </c>
    </row>
    <row r="13" spans="1:16" x14ac:dyDescent="0.3">
      <c r="A13" s="6" t="s">
        <v>43</v>
      </c>
      <c r="B13" s="6" t="s">
        <v>60</v>
      </c>
      <c r="C13" s="6" t="s">
        <v>44</v>
      </c>
      <c r="D13" s="15">
        <v>1334397</v>
      </c>
      <c r="E13" s="15">
        <v>320000</v>
      </c>
      <c r="F13" s="16">
        <v>56</v>
      </c>
      <c r="G13" s="16">
        <v>33</v>
      </c>
      <c r="H13" s="5">
        <f t="shared" ref="H13:H21" si="2">SUM(F13:G13)</f>
        <v>89</v>
      </c>
      <c r="I13" s="11">
        <v>24</v>
      </c>
      <c r="J13" s="11">
        <v>13</v>
      </c>
      <c r="K13" s="11">
        <v>12</v>
      </c>
      <c r="L13" s="11">
        <v>5</v>
      </c>
      <c r="M13" s="11">
        <v>8</v>
      </c>
      <c r="N13" s="11">
        <v>13</v>
      </c>
      <c r="O13" s="11">
        <v>10</v>
      </c>
      <c r="P13" s="12">
        <f t="shared" si="1"/>
        <v>85</v>
      </c>
    </row>
    <row r="14" spans="1:16" x14ac:dyDescent="0.3">
      <c r="A14" s="17" t="s">
        <v>47</v>
      </c>
      <c r="B14" s="6" t="s">
        <v>59</v>
      </c>
      <c r="C14" s="6" t="s">
        <v>48</v>
      </c>
      <c r="D14" s="15">
        <v>82283</v>
      </c>
      <c r="E14" s="15">
        <v>70000</v>
      </c>
      <c r="F14" s="16">
        <v>57</v>
      </c>
      <c r="G14" s="16" t="s">
        <v>52</v>
      </c>
      <c r="H14" s="5">
        <f t="shared" si="2"/>
        <v>57</v>
      </c>
      <c r="I14" s="11">
        <v>25</v>
      </c>
      <c r="J14" s="11">
        <v>13</v>
      </c>
      <c r="K14" s="11">
        <v>14</v>
      </c>
      <c r="L14" s="11">
        <v>5</v>
      </c>
      <c r="M14" s="11">
        <v>9</v>
      </c>
      <c r="N14" s="11">
        <v>13</v>
      </c>
      <c r="O14" s="11">
        <v>10</v>
      </c>
      <c r="P14" s="12">
        <f t="shared" si="1"/>
        <v>89</v>
      </c>
    </row>
    <row r="15" spans="1:16" x14ac:dyDescent="0.3">
      <c r="A15" s="6" t="s">
        <v>53</v>
      </c>
      <c r="B15" s="6" t="s">
        <v>54</v>
      </c>
      <c r="C15" s="6" t="s">
        <v>55</v>
      </c>
      <c r="D15" s="15">
        <v>265000</v>
      </c>
      <c r="E15" s="15">
        <v>220000</v>
      </c>
      <c r="F15" s="16" t="s">
        <v>52</v>
      </c>
      <c r="G15" s="16">
        <v>28</v>
      </c>
      <c r="H15" s="5">
        <f t="shared" si="2"/>
        <v>28</v>
      </c>
      <c r="I15" s="11">
        <v>25</v>
      </c>
      <c r="J15" s="11">
        <v>12</v>
      </c>
      <c r="K15" s="11">
        <v>15</v>
      </c>
      <c r="L15" s="11">
        <v>3</v>
      </c>
      <c r="M15" s="11">
        <v>2</v>
      </c>
      <c r="N15" s="11">
        <v>5</v>
      </c>
      <c r="O15" s="11">
        <v>10</v>
      </c>
      <c r="P15" s="12">
        <f t="shared" si="1"/>
        <v>72</v>
      </c>
    </row>
    <row r="16" spans="1:16" x14ac:dyDescent="0.3">
      <c r="A16" s="6" t="s">
        <v>56</v>
      </c>
      <c r="B16" s="6" t="s">
        <v>58</v>
      </c>
      <c r="C16" s="6" t="s">
        <v>62</v>
      </c>
      <c r="D16" s="15">
        <v>271000</v>
      </c>
      <c r="E16" s="15">
        <v>230000</v>
      </c>
      <c r="F16" s="16">
        <v>57</v>
      </c>
      <c r="G16" s="16">
        <v>29</v>
      </c>
      <c r="H16" s="5">
        <f t="shared" si="2"/>
        <v>86</v>
      </c>
      <c r="I16" s="11">
        <v>22</v>
      </c>
      <c r="J16" s="11">
        <v>14</v>
      </c>
      <c r="K16" s="11">
        <v>12</v>
      </c>
      <c r="L16" s="11">
        <v>5</v>
      </c>
      <c r="M16" s="11">
        <v>8</v>
      </c>
      <c r="N16" s="11">
        <v>13</v>
      </c>
      <c r="O16" s="11">
        <v>9</v>
      </c>
      <c r="P16" s="12">
        <f t="shared" si="1"/>
        <v>83</v>
      </c>
    </row>
    <row r="17" spans="1:16" x14ac:dyDescent="0.3">
      <c r="A17" s="6" t="s">
        <v>57</v>
      </c>
      <c r="B17" s="6" t="s">
        <v>58</v>
      </c>
      <c r="C17" s="6" t="s">
        <v>63</v>
      </c>
      <c r="D17" s="15">
        <v>132500</v>
      </c>
      <c r="E17" s="15">
        <v>113000</v>
      </c>
      <c r="F17" s="16">
        <v>58</v>
      </c>
      <c r="G17" s="16">
        <v>32</v>
      </c>
      <c r="H17" s="5">
        <f t="shared" si="2"/>
        <v>90</v>
      </c>
      <c r="I17" s="11">
        <v>9</v>
      </c>
      <c r="J17" s="11">
        <v>12</v>
      </c>
      <c r="K17" s="11">
        <v>10</v>
      </c>
      <c r="L17" s="11">
        <v>4</v>
      </c>
      <c r="M17" s="11">
        <v>7</v>
      </c>
      <c r="N17" s="11">
        <v>9</v>
      </c>
      <c r="O17" s="11">
        <v>8</v>
      </c>
      <c r="P17" s="12">
        <f t="shared" si="1"/>
        <v>59</v>
      </c>
    </row>
    <row r="18" spans="1:16" x14ac:dyDescent="0.3">
      <c r="A18" s="17" t="s">
        <v>64</v>
      </c>
      <c r="B18" s="6" t="s">
        <v>60</v>
      </c>
      <c r="C18" s="6" t="s">
        <v>65</v>
      </c>
      <c r="D18" s="15">
        <v>488776</v>
      </c>
      <c r="E18" s="15">
        <v>140000</v>
      </c>
      <c r="F18" s="16">
        <v>57</v>
      </c>
      <c r="G18" s="16">
        <v>32</v>
      </c>
      <c r="H18" s="5">
        <f t="shared" si="2"/>
        <v>89</v>
      </c>
      <c r="I18" s="11">
        <v>16</v>
      </c>
      <c r="J18" s="11">
        <v>12</v>
      </c>
      <c r="K18" s="11">
        <v>10</v>
      </c>
      <c r="L18" s="11">
        <v>4</v>
      </c>
      <c r="M18" s="11">
        <v>8</v>
      </c>
      <c r="N18" s="11">
        <v>11</v>
      </c>
      <c r="O18" s="11">
        <v>10</v>
      </c>
      <c r="P18" s="12">
        <f t="shared" si="1"/>
        <v>71</v>
      </c>
    </row>
    <row r="19" spans="1:16" x14ac:dyDescent="0.2">
      <c r="A19" s="18" t="s">
        <v>66</v>
      </c>
      <c r="B19" s="19" t="s">
        <v>71</v>
      </c>
      <c r="C19" s="20" t="s">
        <v>70</v>
      </c>
      <c r="D19" s="21">
        <v>214200</v>
      </c>
      <c r="E19" s="21">
        <v>192780</v>
      </c>
      <c r="F19" s="22">
        <v>50</v>
      </c>
      <c r="G19" s="22">
        <v>30</v>
      </c>
      <c r="H19" s="23">
        <f t="shared" si="2"/>
        <v>80</v>
      </c>
      <c r="I19" s="24">
        <v>20</v>
      </c>
      <c r="J19" s="24">
        <v>12</v>
      </c>
      <c r="K19" s="24">
        <v>11</v>
      </c>
      <c r="L19" s="24">
        <v>5</v>
      </c>
      <c r="M19" s="24">
        <v>8</v>
      </c>
      <c r="N19" s="24">
        <v>8</v>
      </c>
      <c r="O19" s="24">
        <v>10</v>
      </c>
      <c r="P19" s="25">
        <f t="shared" si="1"/>
        <v>74</v>
      </c>
    </row>
    <row r="20" spans="1:16" x14ac:dyDescent="0.2">
      <c r="A20" s="18" t="s">
        <v>67</v>
      </c>
      <c r="B20" s="19" t="s">
        <v>72</v>
      </c>
      <c r="C20" s="20" t="s">
        <v>74</v>
      </c>
      <c r="D20" s="21">
        <v>385500</v>
      </c>
      <c r="E20" s="21">
        <v>297000</v>
      </c>
      <c r="F20" s="22">
        <v>50</v>
      </c>
      <c r="G20" s="22">
        <v>23</v>
      </c>
      <c r="H20" s="23">
        <f t="shared" ref="H20" si="3">SUM(F20:G20)</f>
        <v>73</v>
      </c>
      <c r="I20" s="24">
        <v>20</v>
      </c>
      <c r="J20" s="24">
        <v>10</v>
      </c>
      <c r="K20" s="24">
        <v>12</v>
      </c>
      <c r="L20" s="24">
        <v>4</v>
      </c>
      <c r="M20" s="24">
        <v>5</v>
      </c>
      <c r="N20" s="24">
        <v>7</v>
      </c>
      <c r="O20" s="24">
        <v>6</v>
      </c>
      <c r="P20" s="25">
        <f t="shared" ref="P20" si="4">SUM(I20:O20)</f>
        <v>64</v>
      </c>
    </row>
    <row r="21" spans="1:16" x14ac:dyDescent="0.2">
      <c r="A21" s="18" t="s">
        <v>68</v>
      </c>
      <c r="B21" s="19" t="s">
        <v>73</v>
      </c>
      <c r="C21" s="20" t="s">
        <v>69</v>
      </c>
      <c r="D21" s="21">
        <v>299250</v>
      </c>
      <c r="E21" s="21">
        <v>210000</v>
      </c>
      <c r="F21" s="22">
        <v>55</v>
      </c>
      <c r="G21" s="22">
        <v>40</v>
      </c>
      <c r="H21" s="23">
        <f t="shared" si="2"/>
        <v>95</v>
      </c>
      <c r="I21" s="24">
        <v>20</v>
      </c>
      <c r="J21" s="24">
        <v>12</v>
      </c>
      <c r="K21" s="24">
        <v>12</v>
      </c>
      <c r="L21" s="24">
        <v>4</v>
      </c>
      <c r="M21" s="24">
        <v>5</v>
      </c>
      <c r="N21" s="24">
        <v>8</v>
      </c>
      <c r="O21" s="24">
        <v>10</v>
      </c>
      <c r="P21" s="25">
        <f t="shared" si="1"/>
        <v>71</v>
      </c>
    </row>
    <row r="22" spans="1:16" ht="12" customHeight="1" x14ac:dyDescent="0.2">
      <c r="A22" s="18" t="s">
        <v>78</v>
      </c>
      <c r="B22" s="19" t="s">
        <v>79</v>
      </c>
      <c r="C22" s="20" t="s">
        <v>80</v>
      </c>
      <c r="D22" s="21">
        <v>508595</v>
      </c>
      <c r="E22" s="21">
        <v>200000</v>
      </c>
      <c r="F22" s="22">
        <v>58</v>
      </c>
      <c r="G22" s="22">
        <v>30</v>
      </c>
      <c r="H22" s="23">
        <v>88</v>
      </c>
      <c r="I22" s="24">
        <v>28</v>
      </c>
      <c r="J22" s="24">
        <v>15</v>
      </c>
      <c r="K22" s="24">
        <v>13</v>
      </c>
      <c r="L22" s="24">
        <v>5</v>
      </c>
      <c r="M22" s="24">
        <v>9</v>
      </c>
      <c r="N22" s="24">
        <v>12</v>
      </c>
      <c r="O22" s="24">
        <v>10</v>
      </c>
      <c r="P22" s="25">
        <f t="shared" si="1"/>
        <v>92</v>
      </c>
    </row>
    <row r="23" spans="1:16" x14ac:dyDescent="0.2">
      <c r="A23" s="18" t="s">
        <v>81</v>
      </c>
      <c r="B23" s="19" t="s">
        <v>82</v>
      </c>
      <c r="C23" s="20" t="s">
        <v>83</v>
      </c>
      <c r="D23" s="21">
        <v>607332</v>
      </c>
      <c r="E23" s="21">
        <v>200000</v>
      </c>
      <c r="F23" s="22">
        <v>55</v>
      </c>
      <c r="G23" s="22">
        <v>34</v>
      </c>
      <c r="H23" s="23">
        <v>89</v>
      </c>
      <c r="I23" s="24">
        <v>27</v>
      </c>
      <c r="J23" s="24">
        <v>12</v>
      </c>
      <c r="K23" s="24">
        <v>13</v>
      </c>
      <c r="L23" s="24">
        <v>3</v>
      </c>
      <c r="M23" s="24">
        <v>7</v>
      </c>
      <c r="N23" s="24">
        <v>11</v>
      </c>
      <c r="O23" s="24">
        <v>8</v>
      </c>
      <c r="P23" s="25">
        <f t="shared" si="1"/>
        <v>81</v>
      </c>
    </row>
    <row r="24" spans="1:16" x14ac:dyDescent="0.2">
      <c r="A24" s="18" t="s">
        <v>84</v>
      </c>
      <c r="B24" s="19" t="s">
        <v>82</v>
      </c>
      <c r="C24" s="20" t="s">
        <v>85</v>
      </c>
      <c r="D24" s="21">
        <v>710100</v>
      </c>
      <c r="E24" s="21">
        <v>100000</v>
      </c>
      <c r="F24" s="22">
        <v>49</v>
      </c>
      <c r="G24" s="22">
        <v>29</v>
      </c>
      <c r="H24" s="23">
        <v>78</v>
      </c>
      <c r="I24" s="24">
        <v>28</v>
      </c>
      <c r="J24" s="24">
        <v>13</v>
      </c>
      <c r="K24" s="24">
        <v>14</v>
      </c>
      <c r="L24" s="24">
        <v>3</v>
      </c>
      <c r="M24" s="24">
        <v>7</v>
      </c>
      <c r="N24" s="24">
        <v>10</v>
      </c>
      <c r="O24" s="24">
        <v>8</v>
      </c>
      <c r="P24" s="25">
        <f t="shared" si="1"/>
        <v>83</v>
      </c>
    </row>
    <row r="25" spans="1:16" x14ac:dyDescent="0.2">
      <c r="A25" s="18" t="s">
        <v>86</v>
      </c>
      <c r="B25" s="19" t="s">
        <v>87</v>
      </c>
      <c r="C25" s="20" t="s">
        <v>88</v>
      </c>
      <c r="D25" s="21">
        <v>1511990</v>
      </c>
      <c r="E25" s="21">
        <v>740875</v>
      </c>
      <c r="F25" s="22">
        <v>45</v>
      </c>
      <c r="G25" s="22">
        <v>30</v>
      </c>
      <c r="H25" s="23">
        <v>75</v>
      </c>
      <c r="I25" s="24">
        <v>28</v>
      </c>
      <c r="J25" s="24">
        <v>14</v>
      </c>
      <c r="K25" s="24">
        <v>13</v>
      </c>
      <c r="L25" s="24">
        <v>3</v>
      </c>
      <c r="M25" s="24">
        <v>5</v>
      </c>
      <c r="N25" s="24">
        <v>10</v>
      </c>
      <c r="O25" s="24">
        <v>9</v>
      </c>
      <c r="P25" s="25">
        <f t="shared" si="1"/>
        <v>82</v>
      </c>
    </row>
    <row r="26" spans="1:16" x14ac:dyDescent="0.3">
      <c r="E26" s="10">
        <f>SUM(E12:E25)</f>
        <v>3183655</v>
      </c>
    </row>
    <row r="27" spans="1:16" x14ac:dyDescent="0.3">
      <c r="D27" s="9"/>
      <c r="E27" s="10"/>
    </row>
  </sheetData>
  <dataValidations count="7">
    <dataValidation type="whole" allowBlank="1" showInputMessage="1" showErrorMessage="1" errorTitle="ZNOVU A LÉPE" error="To je móóóóóóc!!!!" sqref="I12 I15:O16 I17:I25">
      <formula1>0</formula1>
      <formula2>30</formula2>
    </dataValidation>
    <dataValidation type="whole" showInputMessage="1" showErrorMessage="1" errorTitle="ZNOVU A LÉPE" error="To je móóóóóóc!!!!" sqref="J12:K12 J17:K25">
      <formula1>0</formula1>
      <formula2>15</formula2>
    </dataValidation>
    <dataValidation type="whole" allowBlank="1" showInputMessage="1" showErrorMessage="1" errorTitle="ZNOVU A LÉPE" error="To je móóóóóóc!!!!" sqref="L12 L17:L25">
      <formula1>0</formula1>
      <formula2>5</formula2>
    </dataValidation>
    <dataValidation type="whole" showInputMessage="1" showErrorMessage="1" errorTitle="ZNOVU A LÉPE" error="To je móóóóóóc!!!!" sqref="M12 M17:M25">
      <formula1>0</formula1>
      <formula2>10</formula2>
    </dataValidation>
    <dataValidation type="whole" showInputMessage="1" showErrorMessage="1" errorTitle="ZNOVU A LÉPE" error="To je móóóóóóc!!!!_x000a__x000a_" sqref="N12 N17:N25">
      <formula1>0</formula1>
      <formula2>15</formula2>
    </dataValidation>
    <dataValidation type="whole" showInputMessage="1" showErrorMessage="1" errorTitle="ZNOVU A LÉPE" error="To je móóóóóóc!!!!_x000a__x000a_" sqref="O12 O17:O25">
      <formula1>0</formula1>
      <formula2>10</formula2>
    </dataValidation>
    <dataValidation type="whole" showInputMessage="1" showErrorMessage="1" errorTitle="ZNOVU A LÉPE" error="To je móóóóóóc!!!!" sqref="P12:P25">
      <formula1>0</formula1>
      <formula2>100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propagace</vt:lpstr>
      <vt:lpstr>IH</vt:lpstr>
      <vt:lpstr>JK</vt:lpstr>
      <vt:lpstr>LD</vt:lpstr>
      <vt:lpstr>PB</vt:lpstr>
      <vt:lpstr>PM</vt:lpstr>
      <vt:lpstr>RN</vt:lpstr>
      <vt:lpstr>ZK</vt:lpstr>
      <vt:lpstr>propagace!Oblast_tisku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2015-09-08T10:09:31Z</cp:lastPrinted>
  <dcterms:created xsi:type="dcterms:W3CDTF">2013-12-06T22:03:05Z</dcterms:created>
  <dcterms:modified xsi:type="dcterms:W3CDTF">2018-03-18T18:04:17Z</dcterms:modified>
</cp:coreProperties>
</file>